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ndreja\Desktop\ANDREJA\2025\Financijski izvještaj 2025\financijski izvještaj 01-03-2025\"/>
    </mc:Choice>
  </mc:AlternateContent>
  <xr:revisionPtr revIDLastSave="0" documentId="13_ncr:1_{5D218498-DA8E-4BCB-A28C-B095B556B0D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c r="F345" i="9"/>
  <c r="F344" i="9"/>
  <c r="F343" i="9"/>
  <c r="F342" i="9"/>
  <c r="F341" i="9"/>
  <c r="H340" i="9"/>
  <c r="E340" i="9" s="1"/>
  <c r="G340" i="9"/>
  <c r="F340" i="9"/>
  <c r="F339" i="9"/>
  <c r="F338" i="9"/>
  <c r="F337" i="9"/>
  <c r="F336" i="9"/>
  <c r="H335" i="9"/>
  <c r="G335" i="9"/>
  <c r="F335" i="9"/>
  <c r="E335" i="9"/>
  <c r="B335" i="9" s="1"/>
  <c r="F334" i="9"/>
  <c r="H333" i="9"/>
  <c r="G333" i="9"/>
  <c r="F333" i="9"/>
  <c r="E333" i="9"/>
  <c r="B333" i="9" s="1"/>
  <c r="H332" i="9"/>
  <c r="E332" i="9" s="1"/>
  <c r="G332" i="9"/>
  <c r="F332" i="9"/>
  <c r="B332" i="9"/>
  <c r="H331" i="9"/>
  <c r="G331" i="9"/>
  <c r="F331" i="9"/>
  <c r="E331" i="9"/>
  <c r="B331" i="9" s="1"/>
  <c r="H330" i="9"/>
  <c r="E330" i="9" s="1"/>
  <c r="G330" i="9"/>
  <c r="F330" i="9"/>
  <c r="B330" i="9"/>
  <c r="H329" i="9"/>
  <c r="G329" i="9"/>
  <c r="F329" i="9"/>
  <c r="H328" i="9"/>
  <c r="E328" i="9" s="1"/>
  <c r="G328" i="9"/>
  <c r="F328" i="9"/>
  <c r="B328" i="9"/>
  <c r="H327" i="9"/>
  <c r="G327" i="9"/>
  <c r="F327" i="9"/>
  <c r="H326" i="9"/>
  <c r="G326" i="9"/>
  <c r="F326" i="9"/>
  <c r="H325" i="9"/>
  <c r="G325" i="9"/>
  <c r="F325" i="9"/>
  <c r="E325" i="9"/>
  <c r="B325" i="9" s="1"/>
  <c r="H324" i="9"/>
  <c r="G324" i="9"/>
  <c r="F324" i="9"/>
  <c r="H323" i="9"/>
  <c r="G323" i="9"/>
  <c r="F323" i="9"/>
  <c r="E323" i="9"/>
  <c r="B323" i="9" s="1"/>
  <c r="H322" i="9"/>
  <c r="G322" i="9"/>
  <c r="F322" i="9"/>
  <c r="H321" i="9"/>
  <c r="G321" i="9"/>
  <c r="F321" i="9"/>
  <c r="E321" i="9"/>
  <c r="B321" i="9" s="1"/>
  <c r="H320" i="9"/>
  <c r="G320" i="9"/>
  <c r="F320" i="9"/>
  <c r="H319" i="9"/>
  <c r="G319" i="9"/>
  <c r="F319" i="9"/>
  <c r="E319" i="9"/>
  <c r="B319" i="9" s="1"/>
  <c r="H318" i="9"/>
  <c r="E318" i="9" s="1"/>
  <c r="G318" i="9"/>
  <c r="F318" i="9"/>
  <c r="B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F305" i="9"/>
  <c r="E305" i="9"/>
  <c r="B305" i="9" s="1"/>
  <c r="H304" i="9"/>
  <c r="E304" i="9" s="1"/>
  <c r="G304" i="9"/>
  <c r="F304" i="9"/>
  <c r="B304" i="9"/>
  <c r="H303" i="9"/>
  <c r="G303" i="9"/>
  <c r="F303" i="9"/>
  <c r="E303" i="9"/>
  <c r="B303" i="9" s="1"/>
  <c r="F302" i="9"/>
  <c r="F301" i="9"/>
  <c r="F300" i="9"/>
  <c r="F299" i="9"/>
  <c r="F297" i="9"/>
  <c r="L296" i="9"/>
  <c r="H296" i="9"/>
  <c r="F296" i="9"/>
  <c r="F295" i="9"/>
  <c r="I294" i="9"/>
  <c r="E294" i="9" s="1"/>
  <c r="H294" i="9"/>
  <c r="F294" i="9"/>
  <c r="B294" i="9"/>
  <c r="E293" i="9"/>
  <c r="M292" i="9"/>
  <c r="L292" i="9"/>
  <c r="E292" i="9"/>
  <c r="M291" i="9"/>
  <c r="L291" i="9"/>
  <c r="F291" i="9"/>
  <c r="E291" i="9"/>
  <c r="B291" i="9"/>
  <c r="M290" i="9"/>
  <c r="L290" i="9"/>
  <c r="E290" i="9"/>
  <c r="M289" i="9"/>
  <c r="L289" i="9"/>
  <c r="F289" i="9"/>
  <c r="E289" i="9"/>
  <c r="B289" i="9"/>
  <c r="M288" i="9"/>
  <c r="L288" i="9"/>
  <c r="E288" i="9"/>
  <c r="M287" i="9"/>
  <c r="L287" i="9"/>
  <c r="F287" i="9"/>
  <c r="E287" i="9"/>
  <c r="B287" i="9"/>
  <c r="M286" i="9"/>
  <c r="L286" i="9"/>
  <c r="E286" i="9"/>
  <c r="M285" i="9"/>
  <c r="L285" i="9"/>
  <c r="F285" i="9"/>
  <c r="E285" i="9"/>
  <c r="B285" i="9"/>
  <c r="M284" i="9"/>
  <c r="L284" i="9"/>
  <c r="E284" i="9"/>
  <c r="M283" i="9"/>
  <c r="L283" i="9"/>
  <c r="F283" i="9"/>
  <c r="E283" i="9"/>
  <c r="B283" i="9"/>
  <c r="M282" i="9"/>
  <c r="L282" i="9"/>
  <c r="E282" i="9"/>
  <c r="M281" i="9"/>
  <c r="L281" i="9"/>
  <c r="F281" i="9"/>
  <c r="E281" i="9"/>
  <c r="B281" i="9"/>
  <c r="M280" i="9"/>
  <c r="L280" i="9"/>
  <c r="E280" i="9"/>
  <c r="M279" i="9"/>
  <c r="L279" i="9"/>
  <c r="F279" i="9" s="1"/>
  <c r="E279" i="9"/>
  <c r="M278" i="9"/>
  <c r="L278" i="9"/>
  <c r="F278" i="9"/>
  <c r="E278" i="9"/>
  <c r="B278" i="9"/>
  <c r="M277" i="9"/>
  <c r="L277" i="9"/>
  <c r="F277" i="9" s="1"/>
  <c r="E277" i="9"/>
  <c r="M276" i="9"/>
  <c r="L276" i="9"/>
  <c r="F276" i="9"/>
  <c r="E276" i="9"/>
  <c r="B276" i="9"/>
  <c r="M275" i="9"/>
  <c r="L275" i="9"/>
  <c r="F275" i="9" s="1"/>
  <c r="E275" i="9"/>
  <c r="M274" i="9"/>
  <c r="L274" i="9"/>
  <c r="F274" i="9"/>
  <c r="E274" i="9"/>
  <c r="B274" i="9"/>
  <c r="M273" i="9"/>
  <c r="L273" i="9"/>
  <c r="F273" i="9" s="1"/>
  <c r="E273" i="9"/>
  <c r="M272" i="9"/>
  <c r="L272" i="9"/>
  <c r="F272" i="9"/>
  <c r="E272" i="9"/>
  <c r="B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s="1"/>
  <c r="B236" i="9" s="1"/>
  <c r="E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E171" i="9" s="1"/>
  <c r="B171" i="9" s="1"/>
  <c r="G171" i="9"/>
  <c r="F171" i="9"/>
  <c r="H170" i="9"/>
  <c r="E170" i="9" s="1"/>
  <c r="B170" i="9" s="1"/>
  <c r="G170" i="9"/>
  <c r="F170" i="9"/>
  <c r="H169" i="9"/>
  <c r="E169" i="9" s="1"/>
  <c r="B169" i="9" s="1"/>
  <c r="G169" i="9"/>
  <c r="F169" i="9"/>
  <c r="H168" i="9"/>
  <c r="E168" i="9" s="1"/>
  <c r="B168" i="9" s="1"/>
  <c r="G168" i="9"/>
  <c r="F168" i="9"/>
  <c r="H167" i="9"/>
  <c r="E167" i="9" s="1"/>
  <c r="B167" i="9" s="1"/>
  <c r="G167" i="9"/>
  <c r="F167" i="9"/>
  <c r="H166" i="9"/>
  <c r="E166" i="9" s="1"/>
  <c r="B166" i="9" s="1"/>
  <c r="G166" i="9"/>
  <c r="F166" i="9"/>
  <c r="H165" i="9"/>
  <c r="E165" i="9" s="1"/>
  <c r="B165" i="9" s="1"/>
  <c r="G165" i="9"/>
  <c r="F165" i="9"/>
  <c r="H164" i="9"/>
  <c r="E164" i="9" s="1"/>
  <c r="B164" i="9" s="1"/>
  <c r="G164" i="9"/>
  <c r="F164" i="9"/>
  <c r="H163" i="9"/>
  <c r="E163" i="9" s="1"/>
  <c r="B163" i="9" s="1"/>
  <c r="G163" i="9"/>
  <c r="F163" i="9"/>
  <c r="H162" i="9"/>
  <c r="E162" i="9" s="1"/>
  <c r="B162" i="9" s="1"/>
  <c r="G162" i="9"/>
  <c r="F162" i="9"/>
  <c r="H161" i="9"/>
  <c r="E161" i="9" s="1"/>
  <c r="B161" i="9" s="1"/>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E155" i="9" s="1"/>
  <c r="B155" i="9" s="1"/>
  <c r="G155" i="9"/>
  <c r="F155" i="9"/>
  <c r="H154" i="9"/>
  <c r="E154" i="9" s="1"/>
  <c r="B154" i="9" s="1"/>
  <c r="G154" i="9"/>
  <c r="F154" i="9"/>
  <c r="H153" i="9"/>
  <c r="G153" i="9"/>
  <c r="F153" i="9"/>
  <c r="E153" i="9"/>
  <c r="B153" i="9" s="1"/>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E143" i="9" s="1"/>
  <c r="B143" i="9" s="1"/>
  <c r="G143"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G89" i="9"/>
  <c r="F89" i="9"/>
  <c r="E89" i="9"/>
  <c r="B89" i="9" s="1"/>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G75" i="9"/>
  <c r="F75" i="9"/>
  <c r="H74" i="9"/>
  <c r="E74" i="9" s="1"/>
  <c r="B74" i="9" s="1"/>
  <c r="G74" i="9"/>
  <c r="F74" i="9"/>
  <c r="H73" i="9"/>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H38" i="9"/>
  <c r="E38" i="9" s="1"/>
  <c r="B38" i="9" s="1"/>
  <c r="G38" i="9"/>
  <c r="F38" i="9"/>
  <c r="H37" i="9"/>
  <c r="G37" i="9"/>
  <c r="F37" i="9"/>
  <c r="H36" i="9"/>
  <c r="G36" i="9"/>
  <c r="F36" i="9"/>
  <c r="H35" i="9"/>
  <c r="E35" i="9" s="1"/>
  <c r="B35" i="9" s="1"/>
  <c r="G35" i="9"/>
  <c r="F35" i="9"/>
  <c r="H34" i="9"/>
  <c r="E34" i="9" s="1"/>
  <c r="B34" i="9" s="1"/>
  <c r="G34" i="9"/>
  <c r="F34" i="9"/>
  <c r="H33" i="9"/>
  <c r="E33" i="9" s="1"/>
  <c r="B33" i="9" s="1"/>
  <c r="G33" i="9"/>
  <c r="F33" i="9"/>
  <c r="H32" i="9"/>
  <c r="E32" i="9" s="1"/>
  <c r="B32" i="9" s="1"/>
  <c r="G32" i="9"/>
  <c r="F32" i="9"/>
  <c r="H31" i="9"/>
  <c r="G31" i="9"/>
  <c r="F31" i="9"/>
  <c r="H30" i="9"/>
  <c r="G30" i="9"/>
  <c r="F30" i="9"/>
  <c r="E30" i="9"/>
  <c r="B30" i="9" s="1"/>
  <c r="H29" i="9"/>
  <c r="E29" i="9" s="1"/>
  <c r="B29" i="9" s="1"/>
  <c r="G29" i="9"/>
  <c r="F29" i="9"/>
  <c r="H28" i="9"/>
  <c r="G28" i="9"/>
  <c r="F28" i="9"/>
  <c r="H27" i="9"/>
  <c r="G27" i="9"/>
  <c r="F27" i="9"/>
  <c r="H26" i="9"/>
  <c r="E26" i="9" s="1"/>
  <c r="B26" i="9" s="1"/>
  <c r="G26" i="9"/>
  <c r="F26" i="9"/>
  <c r="H25" i="9"/>
  <c r="E25" i="9" s="1"/>
  <c r="B25" i="9" s="1"/>
  <c r="G25" i="9"/>
  <c r="F25" i="9"/>
  <c r="F24" i="9"/>
  <c r="F4" i="9"/>
  <c r="O3" i="9"/>
  <c r="G296" i="9" s="1"/>
  <c r="I3" i="9"/>
  <c r="H3" i="9"/>
  <c r="G3" i="9"/>
  <c r="D104" i="8"/>
  <c r="I40" i="3" s="1"/>
  <c r="D97" i="8"/>
  <c r="C1674" i="1" s="1"/>
  <c r="G1674" i="1" s="1"/>
  <c r="D92" i="8"/>
  <c r="D87" i="8"/>
  <c r="C1664" i="1" s="1"/>
  <c r="G1664" i="1" s="1"/>
  <c r="D82" i="8"/>
  <c r="D77" i="8"/>
  <c r="C1654" i="1" s="1"/>
  <c r="G1654" i="1" s="1"/>
  <c r="D72" i="8"/>
  <c r="D67" i="8"/>
  <c r="C1644" i="1" s="1"/>
  <c r="G1644" i="1" s="1"/>
  <c r="D62" i="8"/>
  <c r="D57" i="8"/>
  <c r="C1634" i="1" s="1"/>
  <c r="G1634" i="1" s="1"/>
  <c r="D52" i="8"/>
  <c r="D46" i="8"/>
  <c r="D37" i="8"/>
  <c r="D27" i="8"/>
  <c r="D25" i="8" s="1"/>
  <c r="C1602" i="1" s="1"/>
  <c r="G1602" i="1" s="1"/>
  <c r="D18" i="8"/>
  <c r="D8" i="8"/>
  <c r="D6" i="8" s="1"/>
  <c r="C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E252" i="5"/>
  <c r="D252" i="5"/>
  <c r="F252" i="5" s="1"/>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88" i="5"/>
  <c r="D88" i="5"/>
  <c r="F88" i="5" s="1"/>
  <c r="F87" i="5"/>
  <c r="F86" i="5"/>
  <c r="F85" i="5"/>
  <c r="F84" i="5"/>
  <c r="F83" i="5"/>
  <c r="E82" i="5"/>
  <c r="D82" i="5"/>
  <c r="F82" i="5" s="1"/>
  <c r="F81" i="5"/>
  <c r="F80" i="5"/>
  <c r="F79" i="5"/>
  <c r="F78" i="5"/>
  <c r="F77" i="5"/>
  <c r="E76" i="5"/>
  <c r="D76" i="5"/>
  <c r="F76" i="5" s="1"/>
  <c r="F75" i="5"/>
  <c r="F74" i="5"/>
  <c r="F73" i="5"/>
  <c r="F72" i="5"/>
  <c r="E71" i="5"/>
  <c r="E70" i="5" s="1"/>
  <c r="E69" i="5" s="1"/>
  <c r="D71" i="5"/>
  <c r="F71" i="5" s="1"/>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E6" i="5" s="1"/>
  <c r="D13" i="5"/>
  <c r="F13" i="5" s="1"/>
  <c r="D12" i="5"/>
  <c r="F12" i="5" s="1"/>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D597" i="4"/>
  <c r="F597" i="4" s="1"/>
  <c r="F596" i="4"/>
  <c r="F595" i="4"/>
  <c r="E594" i="4"/>
  <c r="D588" i="1" s="1"/>
  <c r="H588" i="1" s="1"/>
  <c r="D594" i="4"/>
  <c r="F594" i="4" s="1"/>
  <c r="F593" i="4"/>
  <c r="F592" i="4"/>
  <c r="E591" i="4"/>
  <c r="D585" i="1" s="1"/>
  <c r="H585" i="1" s="1"/>
  <c r="D591" i="4"/>
  <c r="F591" i="4" s="1"/>
  <c r="F590" i="4"/>
  <c r="E589" i="4"/>
  <c r="D589" i="4"/>
  <c r="F589" i="4" s="1"/>
  <c r="F588" i="4"/>
  <c r="F587" i="4"/>
  <c r="F586" i="4"/>
  <c r="E585" i="4"/>
  <c r="D579" i="1" s="1"/>
  <c r="H579" i="1" s="1"/>
  <c r="D585" i="4"/>
  <c r="F585" i="4" s="1"/>
  <c r="E584" i="4"/>
  <c r="D578" i="1" s="1"/>
  <c r="H578" i="1" s="1"/>
  <c r="D584" i="4"/>
  <c r="F584" i="4" s="1"/>
  <c r="F583" i="4"/>
  <c r="F582" i="4"/>
  <c r="E581" i="4"/>
  <c r="D575" i="1" s="1"/>
  <c r="H575" i="1" s="1"/>
  <c r="D581" i="4"/>
  <c r="F581" i="4" s="1"/>
  <c r="F580" i="4"/>
  <c r="F579" i="4"/>
  <c r="E578" i="4"/>
  <c r="D572" i="1" s="1"/>
  <c r="H572" i="1" s="1"/>
  <c r="D578" i="4"/>
  <c r="F578" i="4" s="1"/>
  <c r="F577" i="4"/>
  <c r="F576" i="4"/>
  <c r="E575" i="4"/>
  <c r="D569" i="1" s="1"/>
  <c r="H569" i="1" s="1"/>
  <c r="D575" i="4"/>
  <c r="F575" i="4" s="1"/>
  <c r="F574" i="4"/>
  <c r="F573" i="4"/>
  <c r="E572" i="4"/>
  <c r="D566" i="1" s="1"/>
  <c r="H566" i="1" s="1"/>
  <c r="D572" i="4"/>
  <c r="F572" i="4" s="1"/>
  <c r="E571" i="4"/>
  <c r="D565" i="1" s="1"/>
  <c r="H565" i="1" s="1"/>
  <c r="D571" i="4"/>
  <c r="F571" i="4" s="1"/>
  <c r="F570" i="4"/>
  <c r="F569" i="4"/>
  <c r="F568" i="4"/>
  <c r="F567" i="4"/>
  <c r="F566" i="4"/>
  <c r="F565" i="4"/>
  <c r="F564" i="4"/>
  <c r="F563" i="4"/>
  <c r="E562" i="4"/>
  <c r="D556" i="1" s="1"/>
  <c r="H556" i="1" s="1"/>
  <c r="D562" i="4"/>
  <c r="F562" i="4" s="1"/>
  <c r="F561" i="4"/>
  <c r="F560" i="4"/>
  <c r="F559" i="4"/>
  <c r="F558" i="4"/>
  <c r="E557" i="4"/>
  <c r="D551" i="1" s="1"/>
  <c r="H551" i="1" s="1"/>
  <c r="D557" i="4"/>
  <c r="F557" i="4" s="1"/>
  <c r="F556" i="4"/>
  <c r="F555" i="4"/>
  <c r="F554" i="4"/>
  <c r="F553" i="4"/>
  <c r="F552" i="4"/>
  <c r="F551" i="4"/>
  <c r="E550" i="4"/>
  <c r="D544" i="1" s="1"/>
  <c r="H544" i="1" s="1"/>
  <c r="D550" i="4"/>
  <c r="F550" i="4" s="1"/>
  <c r="F549" i="4"/>
  <c r="F548" i="4"/>
  <c r="F547" i="4"/>
  <c r="F546" i="4"/>
  <c r="E545" i="4"/>
  <c r="D539" i="1" s="1"/>
  <c r="H539" i="1" s="1"/>
  <c r="D545" i="4"/>
  <c r="F545" i="4" s="1"/>
  <c r="F544" i="4"/>
  <c r="F543" i="4"/>
  <c r="E542" i="4"/>
  <c r="D536" i="1" s="1"/>
  <c r="H536" i="1" s="1"/>
  <c r="D542" i="4"/>
  <c r="F542" i="4" s="1"/>
  <c r="F541" i="4"/>
  <c r="F540" i="4"/>
  <c r="F539" i="4"/>
  <c r="F538" i="4"/>
  <c r="E537" i="4"/>
  <c r="E536" i="4" s="1"/>
  <c r="D530" i="1" s="1"/>
  <c r="H530" i="1" s="1"/>
  <c r="D537" i="4"/>
  <c r="F537" i="4" s="1"/>
  <c r="D536" i="4"/>
  <c r="F536" i="4" s="1"/>
  <c r="F534" i="4"/>
  <c r="F533" i="4"/>
  <c r="E532" i="4"/>
  <c r="D532" i="4"/>
  <c r="F532" i="4" s="1"/>
  <c r="F531" i="4"/>
  <c r="F530" i="4"/>
  <c r="E529" i="4"/>
  <c r="D529" i="4"/>
  <c r="F529" i="4" s="1"/>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F478" i="4"/>
  <c r="F477" i="4"/>
  <c r="E476" i="4"/>
  <c r="D476" i="4"/>
  <c r="F476" i="4" s="1"/>
  <c r="F475" i="4"/>
  <c r="F474" i="4"/>
  <c r="E473" i="4"/>
  <c r="D473" i="4"/>
  <c r="F473" i="4" s="1"/>
  <c r="F472" i="4"/>
  <c r="F471" i="4"/>
  <c r="E470" i="4"/>
  <c r="D470" i="4"/>
  <c r="F470" i="4" s="1"/>
  <c r="F469" i="4"/>
  <c r="F468" i="4"/>
  <c r="E467" i="4"/>
  <c r="E466" i="4" s="1"/>
  <c r="D467" i="4"/>
  <c r="F467" i="4" s="1"/>
  <c r="D466" i="4"/>
  <c r="F466" i="4" s="1"/>
  <c r="F465" i="4"/>
  <c r="F464" i="4"/>
  <c r="F463" i="4"/>
  <c r="F462" i="4"/>
  <c r="F461" i="4"/>
  <c r="F460" i="4"/>
  <c r="F459" i="4"/>
  <c r="F458" i="4"/>
  <c r="E457" i="4"/>
  <c r="D451" i="1" s="1"/>
  <c r="H451" i="1" s="1"/>
  <c r="D457" i="4"/>
  <c r="F457" i="4" s="1"/>
  <c r="F456" i="4"/>
  <c r="F455" i="4"/>
  <c r="F454" i="4"/>
  <c r="F453" i="4"/>
  <c r="E452" i="4"/>
  <c r="D446" i="1" s="1"/>
  <c r="H446" i="1" s="1"/>
  <c r="D452" i="4"/>
  <c r="F452" i="4" s="1"/>
  <c r="F451" i="4"/>
  <c r="F450" i="4"/>
  <c r="F449" i="4"/>
  <c r="F448" i="4"/>
  <c r="F447" i="4"/>
  <c r="F446" i="4"/>
  <c r="E445" i="4"/>
  <c r="D439" i="1" s="1"/>
  <c r="H439" i="1" s="1"/>
  <c r="D445" i="4"/>
  <c r="F445" i="4" s="1"/>
  <c r="F444" i="4"/>
  <c r="F443" i="4"/>
  <c r="F442" i="4"/>
  <c r="F441" i="4"/>
  <c r="E440" i="4"/>
  <c r="D434" i="1" s="1"/>
  <c r="H434" i="1" s="1"/>
  <c r="D440" i="4"/>
  <c r="F440" i="4" s="1"/>
  <c r="F439" i="4"/>
  <c r="F438" i="4"/>
  <c r="E437" i="4"/>
  <c r="D431" i="1" s="1"/>
  <c r="H431" i="1" s="1"/>
  <c r="D437" i="4"/>
  <c r="F437" i="4" s="1"/>
  <c r="F436" i="4"/>
  <c r="F435" i="4"/>
  <c r="F434" i="4"/>
  <c r="F433" i="4"/>
  <c r="E432" i="4"/>
  <c r="D426" i="1" s="1"/>
  <c r="H426" i="1" s="1"/>
  <c r="D432" i="4"/>
  <c r="F432" i="4" s="1"/>
  <c r="E431" i="4"/>
  <c r="E430" i="4" s="1"/>
  <c r="D424" i="1" s="1"/>
  <c r="E428" i="4"/>
  <c r="D428" i="4"/>
  <c r="F428" i="4" s="1"/>
  <c r="E427" i="4"/>
  <c r="D427" i="4"/>
  <c r="D648" i="4" s="1"/>
  <c r="E426" i="4"/>
  <c r="E647" i="4" s="1"/>
  <c r="D426" i="4"/>
  <c r="F421" i="4"/>
  <c r="F420" i="4"/>
  <c r="F419" i="4"/>
  <c r="F416" i="4"/>
  <c r="F415" i="4"/>
  <c r="F414" i="4"/>
  <c r="F413" i="4"/>
  <c r="E412" i="4"/>
  <c r="D407" i="1" s="1"/>
  <c r="H407" i="1" s="1"/>
  <c r="D412" i="4"/>
  <c r="F412" i="4" s="1"/>
  <c r="F411" i="4"/>
  <c r="E410" i="4"/>
  <c r="D410" i="4"/>
  <c r="F410" i="4" s="1"/>
  <c r="F409" i="4"/>
  <c r="F408" i="4"/>
  <c r="E407" i="4"/>
  <c r="D407" i="4"/>
  <c r="F407" i="4" s="1"/>
  <c r="E406" i="4"/>
  <c r="F405" i="4"/>
  <c r="F404" i="4"/>
  <c r="F403" i="4"/>
  <c r="F402"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4" i="1" s="1"/>
  <c r="H374" i="1" s="1"/>
  <c r="D379" i="4"/>
  <c r="F378" i="4"/>
  <c r="F377" i="4"/>
  <c r="F376" i="4"/>
  <c r="F375" i="4"/>
  <c r="E374" i="4"/>
  <c r="E373" i="4" s="1"/>
  <c r="D368" i="1" s="1"/>
  <c r="H368" i="1" s="1"/>
  <c r="D374" i="4"/>
  <c r="D373" i="4"/>
  <c r="F373" i="4" s="1"/>
  <c r="F372" i="4"/>
  <c r="F371" i="4"/>
  <c r="F370" i="4"/>
  <c r="F369" i="4"/>
  <c r="F368" i="4"/>
  <c r="F367" i="4"/>
  <c r="E366" i="4"/>
  <c r="D366" i="4"/>
  <c r="F366" i="4" s="1"/>
  <c r="F365" i="4"/>
  <c r="F364" i="4"/>
  <c r="F363" i="4"/>
  <c r="E362" i="4"/>
  <c r="E361" i="4" s="1"/>
  <c r="E360" i="4" s="1"/>
  <c r="D355" i="1" s="1"/>
  <c r="D362" i="4"/>
  <c r="F362" i="4" s="1"/>
  <c r="D361" i="4"/>
  <c r="F361" i="4" s="1"/>
  <c r="F359" i="4"/>
  <c r="E358" i="4"/>
  <c r="D358" i="4"/>
  <c r="F358" i="4" s="1"/>
  <c r="F357" i="4"/>
  <c r="F356" i="4"/>
  <c r="E355" i="4"/>
  <c r="D350" i="1" s="1"/>
  <c r="H350" i="1" s="1"/>
  <c r="D355" i="4"/>
  <c r="F355" i="4" s="1"/>
  <c r="E354" i="4"/>
  <c r="D349" i="1"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D310" i="4"/>
  <c r="F310" i="4" s="1"/>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79" i="1" s="1"/>
  <c r="H279" i="1" s="1"/>
  <c r="D283" i="4"/>
  <c r="F283" i="4" s="1"/>
  <c r="F282" i="4"/>
  <c r="F281" i="4"/>
  <c r="F280" i="4"/>
  <c r="F279" i="4"/>
  <c r="E278" i="4"/>
  <c r="D278" i="4"/>
  <c r="F277" i="4"/>
  <c r="F276" i="4"/>
  <c r="F275" i="4"/>
  <c r="E274" i="4"/>
  <c r="D270" i="1" s="1"/>
  <c r="H270" i="1" s="1"/>
  <c r="D274" i="4"/>
  <c r="F272" i="4"/>
  <c r="F271" i="4"/>
  <c r="F270" i="4"/>
  <c r="E269" i="4"/>
  <c r="D269" i="4"/>
  <c r="F268" i="4"/>
  <c r="F267" i="4"/>
  <c r="F266" i="4"/>
  <c r="F265" i="4"/>
  <c r="F264" i="4"/>
  <c r="E263" i="4"/>
  <c r="D263" i="4"/>
  <c r="F263" i="4" s="1"/>
  <c r="D262" i="4"/>
  <c r="F261" i="4"/>
  <c r="F260" i="4"/>
  <c r="F259" i="4"/>
  <c r="F258" i="4"/>
  <c r="E257" i="4"/>
  <c r="D253" i="1" s="1"/>
  <c r="H253" i="1" s="1"/>
  <c r="D257" i="4"/>
  <c r="F257" i="4" s="1"/>
  <c r="F256" i="4"/>
  <c r="F255" i="4"/>
  <c r="E254" i="4"/>
  <c r="D250" i="1" s="1"/>
  <c r="H250" i="1" s="1"/>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3" i="1" s="1"/>
  <c r="H233" i="1" s="1"/>
  <c r="D237" i="4"/>
  <c r="F237" i="4" s="1"/>
  <c r="F236" i="4"/>
  <c r="F235" i="4"/>
  <c r="E234" i="4"/>
  <c r="D234" i="4"/>
  <c r="F234" i="4" s="1"/>
  <c r="F233" i="4"/>
  <c r="F232" i="4"/>
  <c r="E231" i="4"/>
  <c r="D231" i="4"/>
  <c r="F231" i="4" s="1"/>
  <c r="D230" i="4"/>
  <c r="F230" i="4" s="1"/>
  <c r="F229" i="4"/>
  <c r="F228" i="4"/>
  <c r="F227" i="4"/>
  <c r="F226" i="4"/>
  <c r="E225" i="4"/>
  <c r="D225" i="4"/>
  <c r="F225" i="4" s="1"/>
  <c r="F224" i="4"/>
  <c r="F223" i="4"/>
  <c r="E222" i="4"/>
  <c r="D222" i="4"/>
  <c r="F222" i="4" s="1"/>
  <c r="E221" i="4"/>
  <c r="F220" i="4"/>
  <c r="F219" i="4"/>
  <c r="F218" i="4"/>
  <c r="F217" i="4"/>
  <c r="E216" i="4"/>
  <c r="D216" i="4"/>
  <c r="F216" i="4" s="1"/>
  <c r="F215" i="4"/>
  <c r="F214" i="4"/>
  <c r="F213" i="4"/>
  <c r="F212" i="4"/>
  <c r="F211" i="4"/>
  <c r="F210" i="4"/>
  <c r="F209" i="4"/>
  <c r="E208" i="4"/>
  <c r="D204" i="1" s="1"/>
  <c r="H204" i="1" s="1"/>
  <c r="D208" i="4"/>
  <c r="F207" i="4"/>
  <c r="F206" i="4"/>
  <c r="F205" i="4"/>
  <c r="F204" i="4"/>
  <c r="E203" i="4"/>
  <c r="E202" i="4" s="1"/>
  <c r="D198" i="1" s="1"/>
  <c r="H198" i="1" s="1"/>
  <c r="D203" i="4"/>
  <c r="F203" i="4" s="1"/>
  <c r="D202" i="4"/>
  <c r="F202"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66" i="1" s="1"/>
  <c r="H166" i="1" s="1"/>
  <c r="D170" i="4"/>
  <c r="F169" i="4"/>
  <c r="F168" i="4"/>
  <c r="F167" i="4"/>
  <c r="F166" i="4"/>
  <c r="E165" i="4"/>
  <c r="D165" i="4"/>
  <c r="D164" i="4"/>
  <c r="F163" i="4"/>
  <c r="F162" i="4"/>
  <c r="F161" i="4"/>
  <c r="E160" i="4"/>
  <c r="D160" i="4"/>
  <c r="F160" i="4" s="1"/>
  <c r="F159" i="4"/>
  <c r="F158" i="4"/>
  <c r="F157" i="4"/>
  <c r="F156" i="4"/>
  <c r="F155" i="4"/>
  <c r="E154" i="4"/>
  <c r="D154" i="4"/>
  <c r="F154" i="4" s="1"/>
  <c r="E153" i="4"/>
  <c r="F151" i="4"/>
  <c r="F150" i="4"/>
  <c r="F149" i="4"/>
  <c r="F148" i="4"/>
  <c r="F147" i="4"/>
  <c r="F146" i="4"/>
  <c r="F145" i="4"/>
  <c r="F144" i="4"/>
  <c r="F143" i="4"/>
  <c r="F142" i="4"/>
  <c r="E141" i="4"/>
  <c r="E140" i="4" s="1"/>
  <c r="D136" i="1" s="1"/>
  <c r="H136" i="1" s="1"/>
  <c r="D141" i="4"/>
  <c r="F141" i="4" s="1"/>
  <c r="D140" i="4"/>
  <c r="F140" i="4" s="1"/>
  <c r="F139" i="4"/>
  <c r="F138" i="4"/>
  <c r="F137" i="4"/>
  <c r="F136" i="4"/>
  <c r="E135" i="4"/>
  <c r="E134" i="4" s="1"/>
  <c r="D135" i="4"/>
  <c r="F135" i="4" s="1"/>
  <c r="D134" i="4"/>
  <c r="F134" i="4" s="1"/>
  <c r="F133" i="4"/>
  <c r="F132" i="4"/>
  <c r="F131" i="4"/>
  <c r="F130" i="4"/>
  <c r="E129" i="4"/>
  <c r="D129" i="4"/>
  <c r="F129" i="4" s="1"/>
  <c r="F128" i="4"/>
  <c r="F127" i="4"/>
  <c r="E126" i="4"/>
  <c r="D126" i="4"/>
  <c r="F126" i="4" s="1"/>
  <c r="E125" i="4"/>
  <c r="F124" i="4"/>
  <c r="F123" i="4"/>
  <c r="F122" i="4"/>
  <c r="F121" i="4"/>
  <c r="E120" i="4"/>
  <c r="D116" i="1" s="1"/>
  <c r="H116" i="1" s="1"/>
  <c r="D120" i="4"/>
  <c r="F119" i="4"/>
  <c r="F118" i="4"/>
  <c r="F117" i="4"/>
  <c r="F116" i="4"/>
  <c r="F115" i="4"/>
  <c r="F114" i="4"/>
  <c r="F113" i="4"/>
  <c r="E112" i="4"/>
  <c r="D108" i="1" s="1"/>
  <c r="H108" i="1" s="1"/>
  <c r="D112" i="4"/>
  <c r="F111" i="4"/>
  <c r="F110" i="4"/>
  <c r="F109" i="4"/>
  <c r="F108" i="4"/>
  <c r="E107" i="4"/>
  <c r="D107" i="4"/>
  <c r="F107" i="4" s="1"/>
  <c r="D106" i="4"/>
  <c r="F105" i="4"/>
  <c r="F104" i="4"/>
  <c r="F103" i="4"/>
  <c r="F102" i="4"/>
  <c r="F101" i="4"/>
  <c r="F100" i="4"/>
  <c r="F99" i="4"/>
  <c r="E98" i="4"/>
  <c r="D94" i="1" s="1"/>
  <c r="H94" i="1" s="1"/>
  <c r="D98" i="4"/>
  <c r="F98" i="4" s="1"/>
  <c r="F97" i="4"/>
  <c r="F96" i="4"/>
  <c r="F95" i="4"/>
  <c r="F94" i="4"/>
  <c r="F93" i="4"/>
  <c r="F92" i="4"/>
  <c r="E91" i="4"/>
  <c r="D87" i="1" s="1"/>
  <c r="H87" i="1" s="1"/>
  <c r="D91" i="4"/>
  <c r="F90" i="4"/>
  <c r="F89" i="4"/>
  <c r="F88" i="4"/>
  <c r="F87" i="4"/>
  <c r="F86" i="4"/>
  <c r="F85" i="4"/>
  <c r="F84" i="4"/>
  <c r="E83" i="4"/>
  <c r="D83" i="4"/>
  <c r="F83" i="4" s="1"/>
  <c r="D82" i="4"/>
  <c r="F81" i="4"/>
  <c r="F80" i="4"/>
  <c r="F79" i="4"/>
  <c r="F78" i="4"/>
  <c r="E77" i="4"/>
  <c r="D73" i="1" s="1"/>
  <c r="H73" i="1" s="1"/>
  <c r="D77" i="4"/>
  <c r="F77" i="4" s="1"/>
  <c r="F76" i="4"/>
  <c r="F75" i="4"/>
  <c r="E74" i="4"/>
  <c r="D74" i="4"/>
  <c r="F74" i="4" s="1"/>
  <c r="F73" i="4"/>
  <c r="F72" i="4"/>
  <c r="E71" i="4"/>
  <c r="D67" i="1" s="1"/>
  <c r="H67" i="1" s="1"/>
  <c r="D71" i="4"/>
  <c r="F71" i="4" s="1"/>
  <c r="F70" i="4"/>
  <c r="F69" i="4"/>
  <c r="E68" i="4"/>
  <c r="E49" i="4" s="1"/>
  <c r="D45" i="1" s="1"/>
  <c r="D68" i="4"/>
  <c r="F68" i="4" s="1"/>
  <c r="F67" i="4"/>
  <c r="F66" i="4"/>
  <c r="F65" i="4"/>
  <c r="E64" i="4"/>
  <c r="D64" i="4"/>
  <c r="F64" i="4" s="1"/>
  <c r="F63" i="4"/>
  <c r="F62" i="4"/>
  <c r="E61" i="4"/>
  <c r="D61" i="4"/>
  <c r="F61" i="4" s="1"/>
  <c r="F60" i="4"/>
  <c r="F59" i="4"/>
  <c r="E58" i="4"/>
  <c r="D54" i="1" s="1"/>
  <c r="H54" i="1" s="1"/>
  <c r="D58" i="4"/>
  <c r="F57" i="4"/>
  <c r="F56" i="4"/>
  <c r="F55" i="4"/>
  <c r="F54" i="4"/>
  <c r="E53" i="4"/>
  <c r="D49" i="1" s="1"/>
  <c r="H49" i="1" s="1"/>
  <c r="D53" i="4"/>
  <c r="F53" i="4" s="1"/>
  <c r="F52" i="4"/>
  <c r="F51" i="4"/>
  <c r="E50" i="4"/>
  <c r="D50" i="4"/>
  <c r="F50" i="4" s="1"/>
  <c r="F48" i="4"/>
  <c r="F47" i="4"/>
  <c r="F46" i="4"/>
  <c r="F45" i="4"/>
  <c r="E44" i="4"/>
  <c r="D44" i="4"/>
  <c r="F44"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E7" i="4" s="1"/>
  <c r="D3" i="1" s="1"/>
  <c r="D23" i="4"/>
  <c r="F22" i="4"/>
  <c r="F21" i="4"/>
  <c r="F20" i="4"/>
  <c r="F19" i="4"/>
  <c r="F18" i="4"/>
  <c r="E17" i="4"/>
  <c r="D13" i="1" s="1"/>
  <c r="H13" i="1" s="1"/>
  <c r="D17" i="4"/>
  <c r="F17" i="4" s="1"/>
  <c r="F16" i="4"/>
  <c r="F15" i="4"/>
  <c r="F14" i="4"/>
  <c r="F13" i="4"/>
  <c r="F12" i="4"/>
  <c r="F11" i="4"/>
  <c r="F10" i="4"/>
  <c r="F9" i="4"/>
  <c r="E8" i="4"/>
  <c r="D4" i="1" s="1"/>
  <c r="H4" i="1" s="1"/>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H27" i="3"/>
  <c r="G27" i="3"/>
  <c r="B27" i="3"/>
  <c r="I26" i="3"/>
  <c r="H26" i="3"/>
  <c r="G26" i="3"/>
  <c r="B26" i="3"/>
  <c r="H24" i="3"/>
  <c r="G24" i="3"/>
  <c r="B24" i="3"/>
  <c r="G23" i="3"/>
  <c r="B23" i="3"/>
  <c r="I22" i="3"/>
  <c r="G22" i="3"/>
  <c r="B22" i="3"/>
  <c r="I21" i="3"/>
  <c r="H21" i="3"/>
  <c r="G21" i="3"/>
  <c r="B21" i="3"/>
  <c r="G19" i="3"/>
  <c r="B19" i="3"/>
  <c r="G18" i="3"/>
  <c r="B18" i="3"/>
  <c r="G17" i="3"/>
  <c r="B17" i="3"/>
  <c r="G16" i="3"/>
  <c r="B16" i="3"/>
  <c r="H10" i="3" a="1"/>
  <c r="H10" i="3" s="1"/>
  <c r="L3" i="9" s="1"/>
  <c r="C1686" i="1"/>
  <c r="G1686" i="1" s="1"/>
  <c r="C1685" i="1"/>
  <c r="H1685" i="1" s="1"/>
  <c r="C1684" i="1"/>
  <c r="G1684" i="1" s="1"/>
  <c r="G1683" i="1"/>
  <c r="C1683" i="1"/>
  <c r="H1683" i="1" s="1"/>
  <c r="C1682" i="1"/>
  <c r="G1682" i="1" s="1"/>
  <c r="C1680" i="1"/>
  <c r="G1680" i="1" s="1"/>
  <c r="C1679" i="1"/>
  <c r="H1679" i="1" s="1"/>
  <c r="C1678" i="1"/>
  <c r="G1678" i="1" s="1"/>
  <c r="G1677" i="1"/>
  <c r="C1677" i="1"/>
  <c r="H1677" i="1" s="1"/>
  <c r="C1676" i="1"/>
  <c r="G1676" i="1" s="1"/>
  <c r="C1675" i="1"/>
  <c r="H1675" i="1" s="1"/>
  <c r="G1673" i="1"/>
  <c r="C1673" i="1"/>
  <c r="H1673" i="1" s="1"/>
  <c r="C1672" i="1"/>
  <c r="G1672" i="1" s="1"/>
  <c r="C1671" i="1"/>
  <c r="H1671" i="1" s="1"/>
  <c r="C1670" i="1"/>
  <c r="G1670" i="1" s="1"/>
  <c r="C1669" i="1"/>
  <c r="H1669" i="1" s="1"/>
  <c r="C1668" i="1"/>
  <c r="G1668" i="1" s="1"/>
  <c r="C1667" i="1"/>
  <c r="H1667" i="1" s="1"/>
  <c r="C1666" i="1"/>
  <c r="G1666" i="1" s="1"/>
  <c r="C1665" i="1"/>
  <c r="H1665" i="1" s="1"/>
  <c r="C1663" i="1"/>
  <c r="H1663" i="1" s="1"/>
  <c r="C1662" i="1"/>
  <c r="G1662" i="1" s="1"/>
  <c r="G1661" i="1"/>
  <c r="C1661" i="1"/>
  <c r="H1661" i="1" s="1"/>
  <c r="C1660" i="1"/>
  <c r="G1660" i="1" s="1"/>
  <c r="C1659" i="1"/>
  <c r="H1659" i="1" s="1"/>
  <c r="C1658" i="1"/>
  <c r="G1658" i="1" s="1"/>
  <c r="C1657" i="1"/>
  <c r="H1657" i="1" s="1"/>
  <c r="C1656" i="1"/>
  <c r="G1656" i="1" s="1"/>
  <c r="C1655" i="1"/>
  <c r="H1655" i="1" s="1"/>
  <c r="G1653" i="1"/>
  <c r="C1653" i="1"/>
  <c r="H1653" i="1" s="1"/>
  <c r="C1652" i="1"/>
  <c r="G1652" i="1" s="1"/>
  <c r="C1651" i="1"/>
  <c r="H1651" i="1" s="1"/>
  <c r="C1650" i="1"/>
  <c r="G1650" i="1" s="1"/>
  <c r="C1649" i="1"/>
  <c r="H1649" i="1" s="1"/>
  <c r="C1648" i="1"/>
  <c r="G1648" i="1" s="1"/>
  <c r="C1647" i="1"/>
  <c r="H1647" i="1" s="1"/>
  <c r="C1646" i="1"/>
  <c r="G1646" i="1" s="1"/>
  <c r="G1645" i="1"/>
  <c r="C1645" i="1"/>
  <c r="H1645" i="1" s="1"/>
  <c r="C1643" i="1"/>
  <c r="H1643" i="1" s="1"/>
  <c r="C1642" i="1"/>
  <c r="G1642" i="1" s="1"/>
  <c r="G1641" i="1"/>
  <c r="C1641" i="1"/>
  <c r="H1641" i="1" s="1"/>
  <c r="C1640" i="1"/>
  <c r="G1640" i="1" s="1"/>
  <c r="C1639" i="1"/>
  <c r="H1639" i="1" s="1"/>
  <c r="C1638" i="1"/>
  <c r="G1638" i="1" s="1"/>
  <c r="C1637" i="1"/>
  <c r="H1637" i="1" s="1"/>
  <c r="C1636" i="1"/>
  <c r="G1636" i="1" s="1"/>
  <c r="C1635" i="1"/>
  <c r="H1635" i="1" s="1"/>
  <c r="G1633" i="1"/>
  <c r="C1633" i="1"/>
  <c r="H1633" i="1" s="1"/>
  <c r="C1632" i="1"/>
  <c r="G1632" i="1" s="1"/>
  <c r="C1631" i="1"/>
  <c r="H1631" i="1" s="1"/>
  <c r="C1630" i="1"/>
  <c r="G1630" i="1" s="1"/>
  <c r="C1629" i="1"/>
  <c r="H1629" i="1" s="1"/>
  <c r="C1627" i="1"/>
  <c r="H1627" i="1" s="1"/>
  <c r="C1626" i="1"/>
  <c r="G1626" i="1" s="1"/>
  <c r="G1625" i="1"/>
  <c r="C1625" i="1"/>
  <c r="H1625" i="1" s="1"/>
  <c r="C1624" i="1"/>
  <c r="G1624" i="1" s="1"/>
  <c r="C1620" i="1"/>
  <c r="G1620" i="1" s="1"/>
  <c r="G1619" i="1"/>
  <c r="C1619" i="1"/>
  <c r="H1619" i="1" s="1"/>
  <c r="C1618" i="1"/>
  <c r="G1618" i="1" s="1"/>
  <c r="C1617" i="1"/>
  <c r="H1617" i="1" s="1"/>
  <c r="C1616" i="1"/>
  <c r="G1616" i="1" s="1"/>
  <c r="G1615" i="1"/>
  <c r="C1615" i="1"/>
  <c r="H1615" i="1" s="1"/>
  <c r="C1614" i="1"/>
  <c r="G1614" i="1" s="1"/>
  <c r="C1613" i="1"/>
  <c r="H1613" i="1" s="1"/>
  <c r="C1612" i="1"/>
  <c r="G1612" i="1" s="1"/>
  <c r="G1611" i="1"/>
  <c r="C1611" i="1"/>
  <c r="H1611" i="1" s="1"/>
  <c r="C1610" i="1"/>
  <c r="G1610" i="1" s="1"/>
  <c r="C1609" i="1"/>
  <c r="H1609" i="1" s="1"/>
  <c r="C1608" i="1"/>
  <c r="G1608" i="1" s="1"/>
  <c r="C1607" i="1"/>
  <c r="H1607" i="1" s="1"/>
  <c r="C1606" i="1"/>
  <c r="G1606" i="1" s="1"/>
  <c r="C1605" i="1"/>
  <c r="H1605" i="1" s="1"/>
  <c r="C1603" i="1"/>
  <c r="H1603" i="1" s="1"/>
  <c r="C1601" i="1"/>
  <c r="H1601" i="1" s="1"/>
  <c r="C1600" i="1"/>
  <c r="G1600" i="1" s="1"/>
  <c r="C1599" i="1"/>
  <c r="H1599" i="1" s="1"/>
  <c r="C1598" i="1"/>
  <c r="G1598" i="1" s="1"/>
  <c r="C1597" i="1"/>
  <c r="H1597" i="1" s="1"/>
  <c r="C1596" i="1"/>
  <c r="G1596" i="1" s="1"/>
  <c r="C1595" i="1"/>
  <c r="H1595" i="1" s="1"/>
  <c r="C1594" i="1"/>
  <c r="G1594" i="1" s="1"/>
  <c r="C1593" i="1"/>
  <c r="H1593" i="1" s="1"/>
  <c r="C1592" i="1"/>
  <c r="G1592" i="1" s="1"/>
  <c r="C1591" i="1"/>
  <c r="H1591" i="1" s="1"/>
  <c r="C1590" i="1"/>
  <c r="G1590" i="1" s="1"/>
  <c r="C1589" i="1"/>
  <c r="H1589" i="1" s="1"/>
  <c r="C1588" i="1"/>
  <c r="G1588" i="1" s="1"/>
  <c r="G1587" i="1"/>
  <c r="C1587" i="1"/>
  <c r="H1587" i="1" s="1"/>
  <c r="C1586" i="1"/>
  <c r="G1586" i="1" s="1"/>
  <c r="C1584" i="1"/>
  <c r="G1584" i="1" s="1"/>
  <c r="C1582" i="1"/>
  <c r="G1582" i="1" s="1"/>
  <c r="D1581" i="1"/>
  <c r="C1581" i="1"/>
  <c r="J1581" i="1" s="1"/>
  <c r="D1580" i="1"/>
  <c r="C1580" i="1"/>
  <c r="J1580" i="1" s="1"/>
  <c r="D1579" i="1"/>
  <c r="C1579" i="1"/>
  <c r="J1579" i="1" s="1"/>
  <c r="D1578" i="1"/>
  <c r="C1578" i="1"/>
  <c r="J1578" i="1" s="1"/>
  <c r="D1577" i="1"/>
  <c r="C1577" i="1"/>
  <c r="H1577" i="1" s="1"/>
  <c r="D1576" i="1"/>
  <c r="C1576" i="1"/>
  <c r="J1576" i="1" s="1"/>
  <c r="D1575" i="1"/>
  <c r="C1575" i="1"/>
  <c r="J1575" i="1" s="1"/>
  <c r="D1574" i="1"/>
  <c r="C1574" i="1"/>
  <c r="J1574" i="1" s="1"/>
  <c r="D1573" i="1"/>
  <c r="C1573" i="1"/>
  <c r="J1573" i="1" s="1"/>
  <c r="D1572" i="1"/>
  <c r="C1572" i="1"/>
  <c r="H1572" i="1" s="1"/>
  <c r="D1571" i="1"/>
  <c r="C1571" i="1"/>
  <c r="H1571" i="1" s="1"/>
  <c r="D1570" i="1"/>
  <c r="C1570" i="1"/>
  <c r="J1570" i="1" s="1"/>
  <c r="D1569" i="1"/>
  <c r="C1569" i="1"/>
  <c r="J1569" i="1" s="1"/>
  <c r="D1568" i="1"/>
  <c r="C1568" i="1"/>
  <c r="J1568" i="1" s="1"/>
  <c r="D1567" i="1"/>
  <c r="C1567" i="1"/>
  <c r="J1567" i="1" s="1"/>
  <c r="D1566" i="1"/>
  <c r="C1566" i="1"/>
  <c r="J1566" i="1" s="1"/>
  <c r="D1565" i="1"/>
  <c r="C1565" i="1"/>
  <c r="J1565" i="1" s="1"/>
  <c r="D1564" i="1"/>
  <c r="C1564" i="1"/>
  <c r="J1564" i="1" s="1"/>
  <c r="D1563" i="1"/>
  <c r="C1563" i="1"/>
  <c r="H1563" i="1" s="1"/>
  <c r="D1562" i="1"/>
  <c r="C1562" i="1"/>
  <c r="J1562" i="1" s="1"/>
  <c r="D1561" i="1"/>
  <c r="C1561" i="1"/>
  <c r="J1561" i="1" s="1"/>
  <c r="D1560" i="1"/>
  <c r="C1560" i="1"/>
  <c r="J1560" i="1" s="1"/>
  <c r="D1559" i="1"/>
  <c r="C1559" i="1"/>
  <c r="J1559" i="1" s="1"/>
  <c r="D1558" i="1"/>
  <c r="C1558" i="1"/>
  <c r="J1558" i="1" s="1"/>
  <c r="D1557" i="1"/>
  <c r="C1557" i="1"/>
  <c r="J1557" i="1" s="1"/>
  <c r="D1556" i="1"/>
  <c r="C1556" i="1"/>
  <c r="H1556" i="1" s="1"/>
  <c r="D1555" i="1"/>
  <c r="C1555" i="1"/>
  <c r="H1555" i="1" s="1"/>
  <c r="D1554" i="1"/>
  <c r="C1554" i="1"/>
  <c r="J1554" i="1" s="1"/>
  <c r="D1553" i="1"/>
  <c r="C1553" i="1"/>
  <c r="J1553" i="1" s="1"/>
  <c r="D1552" i="1"/>
  <c r="C1552" i="1"/>
  <c r="J1552" i="1" s="1"/>
  <c r="D1551" i="1"/>
  <c r="C1551" i="1"/>
  <c r="J1551" i="1" s="1"/>
  <c r="D1550" i="1"/>
  <c r="C1550" i="1"/>
  <c r="J1550" i="1" s="1"/>
  <c r="D1549" i="1"/>
  <c r="C1549" i="1"/>
  <c r="J1549" i="1" s="1"/>
  <c r="D1548" i="1"/>
  <c r="C1548" i="1"/>
  <c r="J1548" i="1" s="1"/>
  <c r="D1547" i="1"/>
  <c r="H1547" i="1" s="1"/>
  <c r="C1547" i="1"/>
  <c r="J1547" i="1" s="1"/>
  <c r="D1546" i="1"/>
  <c r="J1546" i="1" s="1"/>
  <c r="C1546" i="1"/>
  <c r="G1546" i="1" s="1"/>
  <c r="D1545" i="1"/>
  <c r="J1545" i="1" s="1"/>
  <c r="C1545" i="1"/>
  <c r="G1545" i="1" s="1"/>
  <c r="D1544" i="1"/>
  <c r="J1544" i="1" s="1"/>
  <c r="C1544" i="1"/>
  <c r="G1544" i="1" s="1"/>
  <c r="D1543" i="1"/>
  <c r="J1543" i="1" s="1"/>
  <c r="C1543" i="1"/>
  <c r="G1543" i="1" s="1"/>
  <c r="D1542" i="1"/>
  <c r="J1542" i="1" s="1"/>
  <c r="C1542" i="1"/>
  <c r="G1542" i="1" s="1"/>
  <c r="D1541" i="1"/>
  <c r="J1541" i="1" s="1"/>
  <c r="C1541" i="1"/>
  <c r="G1541" i="1" s="1"/>
  <c r="D1540" i="1"/>
  <c r="H1540" i="1" s="1"/>
  <c r="C1540" i="1"/>
  <c r="G1540" i="1" s="1"/>
  <c r="D1539" i="1"/>
  <c r="H1539" i="1" s="1"/>
  <c r="C1539" i="1"/>
  <c r="G1539" i="1" s="1"/>
  <c r="D1538" i="1"/>
  <c r="H1538" i="1" s="1"/>
  <c r="C1538" i="1"/>
  <c r="G1538" i="1" s="1"/>
  <c r="D1536" i="1"/>
  <c r="H1536" i="1" s="1"/>
  <c r="C1536" i="1"/>
  <c r="G1536" i="1" s="1"/>
  <c r="D1535" i="1"/>
  <c r="H1535" i="1" s="1"/>
  <c r="C1535" i="1"/>
  <c r="G1535" i="1" s="1"/>
  <c r="D1534" i="1"/>
  <c r="H1534" i="1" s="1"/>
  <c r="C1534" i="1"/>
  <c r="G1534" i="1" s="1"/>
  <c r="D1533" i="1"/>
  <c r="H1533" i="1" s="1"/>
  <c r="C1533" i="1"/>
  <c r="G1533" i="1" s="1"/>
  <c r="D1532" i="1"/>
  <c r="H1532" i="1" s="1"/>
  <c r="C1532" i="1"/>
  <c r="G1532" i="1" s="1"/>
  <c r="D1531" i="1"/>
  <c r="H1531" i="1" s="1"/>
  <c r="C1531" i="1"/>
  <c r="G1531" i="1" s="1"/>
  <c r="D1530" i="1"/>
  <c r="H1530" i="1" s="1"/>
  <c r="C1530" i="1"/>
  <c r="G1530" i="1" s="1"/>
  <c r="D1529" i="1"/>
  <c r="H1529" i="1" s="1"/>
  <c r="C1529" i="1"/>
  <c r="G1529" i="1" s="1"/>
  <c r="D1528" i="1"/>
  <c r="H1528" i="1" s="1"/>
  <c r="C1528" i="1"/>
  <c r="G1528" i="1" s="1"/>
  <c r="D1527" i="1"/>
  <c r="H1527" i="1" s="1"/>
  <c r="C1527" i="1"/>
  <c r="G1527" i="1" s="1"/>
  <c r="D1526" i="1"/>
  <c r="H1526" i="1" s="1"/>
  <c r="C1526" i="1"/>
  <c r="G1526" i="1" s="1"/>
  <c r="D1525" i="1"/>
  <c r="D1524" i="1"/>
  <c r="H1524" i="1" s="1"/>
  <c r="C1524" i="1"/>
  <c r="G1524" i="1" s="1"/>
  <c r="D1523" i="1"/>
  <c r="H1523" i="1" s="1"/>
  <c r="C1523" i="1"/>
  <c r="G1523" i="1" s="1"/>
  <c r="D1522" i="1"/>
  <c r="H1522" i="1" s="1"/>
  <c r="C1522" i="1"/>
  <c r="G1522" i="1" s="1"/>
  <c r="D1521" i="1"/>
  <c r="H1521" i="1" s="1"/>
  <c r="C1521" i="1"/>
  <c r="G1521" i="1" s="1"/>
  <c r="D1520" i="1"/>
  <c r="H1520" i="1" s="1"/>
  <c r="C1520" i="1"/>
  <c r="G1520" i="1" s="1"/>
  <c r="D1519" i="1"/>
  <c r="H1519" i="1" s="1"/>
  <c r="C1519" i="1"/>
  <c r="G1519" i="1" s="1"/>
  <c r="D1518" i="1"/>
  <c r="H1518" i="1" s="1"/>
  <c r="C1518" i="1"/>
  <c r="G1518" i="1" s="1"/>
  <c r="D1517" i="1"/>
  <c r="H1517" i="1" s="1"/>
  <c r="C1517" i="1"/>
  <c r="G1517" i="1" s="1"/>
  <c r="D1516" i="1"/>
  <c r="H1516" i="1" s="1"/>
  <c r="C1516" i="1"/>
  <c r="G1516" i="1" s="1"/>
  <c r="D1515" i="1"/>
  <c r="H1515" i="1" s="1"/>
  <c r="C1515" i="1"/>
  <c r="G1515" i="1" s="1"/>
  <c r="D1514" i="1"/>
  <c r="H1514" i="1" s="1"/>
  <c r="C1514" i="1"/>
  <c r="G1514" i="1" s="1"/>
  <c r="D1513" i="1"/>
  <c r="H1513" i="1" s="1"/>
  <c r="C1513" i="1"/>
  <c r="G1513" i="1" s="1"/>
  <c r="D1512" i="1"/>
  <c r="H1512" i="1" s="1"/>
  <c r="C1512" i="1"/>
  <c r="G1512" i="1" s="1"/>
  <c r="D1511" i="1"/>
  <c r="H1511" i="1" s="1"/>
  <c r="C1511" i="1"/>
  <c r="G1511" i="1" s="1"/>
  <c r="D1510" i="1"/>
  <c r="H1510" i="1" s="1"/>
  <c r="C1510" i="1"/>
  <c r="G1510" i="1" s="1"/>
  <c r="D1509" i="1"/>
  <c r="H1509" i="1" s="1"/>
  <c r="C1509" i="1"/>
  <c r="G1509" i="1" s="1"/>
  <c r="D1508" i="1"/>
  <c r="H1508" i="1" s="1"/>
  <c r="C1508" i="1"/>
  <c r="G1508" i="1" s="1"/>
  <c r="D1507" i="1"/>
  <c r="H1507" i="1" s="1"/>
  <c r="C1507" i="1"/>
  <c r="G1507" i="1" s="1"/>
  <c r="D1506" i="1"/>
  <c r="H1506" i="1" s="1"/>
  <c r="C1506" i="1"/>
  <c r="G1506" i="1" s="1"/>
  <c r="D1505" i="1"/>
  <c r="H1505" i="1" s="1"/>
  <c r="C1505" i="1"/>
  <c r="G1505" i="1" s="1"/>
  <c r="D1504" i="1"/>
  <c r="H1504" i="1" s="1"/>
  <c r="C1504" i="1"/>
  <c r="G1504" i="1" s="1"/>
  <c r="D1503" i="1"/>
  <c r="H1503" i="1" s="1"/>
  <c r="C1503" i="1"/>
  <c r="G1503" i="1" s="1"/>
  <c r="D1502" i="1"/>
  <c r="H1502" i="1" s="1"/>
  <c r="C1502" i="1"/>
  <c r="G1502" i="1" s="1"/>
  <c r="D1501" i="1"/>
  <c r="H1501" i="1" s="1"/>
  <c r="C1501" i="1"/>
  <c r="G1501" i="1" s="1"/>
  <c r="D1500" i="1"/>
  <c r="H1500" i="1" s="1"/>
  <c r="C1500" i="1"/>
  <c r="G1500" i="1" s="1"/>
  <c r="D1499" i="1"/>
  <c r="H1499" i="1" s="1"/>
  <c r="C1499" i="1"/>
  <c r="G1499" i="1" s="1"/>
  <c r="D1498" i="1"/>
  <c r="H1498" i="1" s="1"/>
  <c r="C1498" i="1"/>
  <c r="G1498" i="1" s="1"/>
  <c r="D1497" i="1"/>
  <c r="H1497" i="1" s="1"/>
  <c r="C1497" i="1"/>
  <c r="G1497" i="1" s="1"/>
  <c r="D1496" i="1"/>
  <c r="H1496" i="1" s="1"/>
  <c r="C1496" i="1"/>
  <c r="G1496" i="1" s="1"/>
  <c r="D1495" i="1"/>
  <c r="H1495" i="1" s="1"/>
  <c r="C1495" i="1"/>
  <c r="G1495" i="1" s="1"/>
  <c r="D1494" i="1"/>
  <c r="H1494" i="1" s="1"/>
  <c r="C1494" i="1"/>
  <c r="H1493" i="1"/>
  <c r="D1493" i="1"/>
  <c r="C1493" i="1"/>
  <c r="G1493" i="1" s="1"/>
  <c r="D1492" i="1"/>
  <c r="H1492" i="1" s="1"/>
  <c r="C1492" i="1"/>
  <c r="H1491" i="1"/>
  <c r="D1491" i="1"/>
  <c r="C1491" i="1"/>
  <c r="G1491" i="1" s="1"/>
  <c r="D1490" i="1"/>
  <c r="H1490" i="1" s="1"/>
  <c r="C1490" i="1"/>
  <c r="H1489" i="1"/>
  <c r="D1489" i="1"/>
  <c r="C1489" i="1"/>
  <c r="G1489" i="1" s="1"/>
  <c r="D1488" i="1"/>
  <c r="H1488" i="1" s="1"/>
  <c r="C1488" i="1"/>
  <c r="H1487" i="1"/>
  <c r="D1487" i="1"/>
  <c r="C1487" i="1"/>
  <c r="G1487" i="1" s="1"/>
  <c r="D1486" i="1"/>
  <c r="H1486" i="1" s="1"/>
  <c r="C1486" i="1"/>
  <c r="H1485" i="1"/>
  <c r="D1485" i="1"/>
  <c r="C1485" i="1"/>
  <c r="G1485" i="1" s="1"/>
  <c r="D1484" i="1"/>
  <c r="H1484" i="1" s="1"/>
  <c r="C1484" i="1"/>
  <c r="H1483" i="1"/>
  <c r="D1483" i="1"/>
  <c r="C1483" i="1"/>
  <c r="G1483" i="1" s="1"/>
  <c r="D1482" i="1"/>
  <c r="H1482" i="1" s="1"/>
  <c r="C1482" i="1"/>
  <c r="H1481" i="1"/>
  <c r="D1481" i="1"/>
  <c r="C1481" i="1"/>
  <c r="G1481" i="1" s="1"/>
  <c r="D1480" i="1"/>
  <c r="H1480" i="1" s="1"/>
  <c r="C1480" i="1"/>
  <c r="H1479" i="1"/>
  <c r="D1479" i="1"/>
  <c r="C1479" i="1"/>
  <c r="G1479" i="1" s="1"/>
  <c r="D1478" i="1"/>
  <c r="C1478" i="1"/>
  <c r="H1477" i="1"/>
  <c r="D1477" i="1"/>
  <c r="C1477" i="1"/>
  <c r="G1477" i="1" s="1"/>
  <c r="D1476" i="1"/>
  <c r="H1476" i="1" s="1"/>
  <c r="C1476" i="1"/>
  <c r="H1475" i="1"/>
  <c r="D1475" i="1"/>
  <c r="C1475" i="1"/>
  <c r="G1475" i="1" s="1"/>
  <c r="D1474" i="1"/>
  <c r="H1474" i="1" s="1"/>
  <c r="C1474" i="1"/>
  <c r="H1473" i="1"/>
  <c r="D1473" i="1"/>
  <c r="C1473" i="1"/>
  <c r="G1473" i="1" s="1"/>
  <c r="D1472" i="1"/>
  <c r="H1472" i="1" s="1"/>
  <c r="C1472" i="1"/>
  <c r="H1471" i="1"/>
  <c r="D1471" i="1"/>
  <c r="C1471" i="1"/>
  <c r="G1471" i="1" s="1"/>
  <c r="D1470" i="1"/>
  <c r="H1470" i="1" s="1"/>
  <c r="C1470" i="1"/>
  <c r="H1469" i="1"/>
  <c r="D1469" i="1"/>
  <c r="C1469" i="1"/>
  <c r="G1469" i="1" s="1"/>
  <c r="D1468" i="1"/>
  <c r="H1468" i="1" s="1"/>
  <c r="C1468" i="1"/>
  <c r="H1467" i="1"/>
  <c r="D1467" i="1"/>
  <c r="C1467" i="1"/>
  <c r="G1467" i="1" s="1"/>
  <c r="D1466" i="1"/>
  <c r="H1466" i="1" s="1"/>
  <c r="C1466" i="1"/>
  <c r="H1465" i="1"/>
  <c r="D1465" i="1"/>
  <c r="C1465" i="1"/>
  <c r="G1465" i="1" s="1"/>
  <c r="D1464" i="1"/>
  <c r="H1464" i="1" s="1"/>
  <c r="C1464" i="1"/>
  <c r="H1463" i="1"/>
  <c r="D1463" i="1"/>
  <c r="C1463" i="1"/>
  <c r="G1463" i="1" s="1"/>
  <c r="D1462" i="1"/>
  <c r="H1462" i="1" s="1"/>
  <c r="C1462" i="1"/>
  <c r="H1461" i="1"/>
  <c r="D1461" i="1"/>
  <c r="C1461" i="1"/>
  <c r="G1461" i="1" s="1"/>
  <c r="D1460" i="1"/>
  <c r="H1460" i="1" s="1"/>
  <c r="C1460" i="1"/>
  <c r="H1459" i="1"/>
  <c r="D1459" i="1"/>
  <c r="C1459" i="1"/>
  <c r="G1459" i="1" s="1"/>
  <c r="D1458" i="1"/>
  <c r="H1458" i="1" s="1"/>
  <c r="C1458" i="1"/>
  <c r="H1457" i="1"/>
  <c r="D1457" i="1"/>
  <c r="C1457" i="1"/>
  <c r="G1457" i="1" s="1"/>
  <c r="D1456" i="1"/>
  <c r="H1456" i="1" s="1"/>
  <c r="C1456" i="1"/>
  <c r="H1455" i="1"/>
  <c r="D1455" i="1"/>
  <c r="C1455" i="1"/>
  <c r="G1455" i="1" s="1"/>
  <c r="D1454" i="1"/>
  <c r="H1454" i="1" s="1"/>
  <c r="C1454" i="1"/>
  <c r="H1453" i="1"/>
  <c r="D1453" i="1"/>
  <c r="C1453" i="1"/>
  <c r="G1453" i="1" s="1"/>
  <c r="D1452" i="1"/>
  <c r="H1452" i="1" s="1"/>
  <c r="C1452" i="1"/>
  <c r="H1451" i="1"/>
  <c r="D1451" i="1"/>
  <c r="C1451" i="1"/>
  <c r="G1451" i="1" s="1"/>
  <c r="D1450" i="1"/>
  <c r="H1450" i="1" s="1"/>
  <c r="C1450" i="1"/>
  <c r="H1449" i="1"/>
  <c r="D1449" i="1"/>
  <c r="C1449" i="1"/>
  <c r="G1449" i="1" s="1"/>
  <c r="D1448" i="1"/>
  <c r="H1448" i="1" s="1"/>
  <c r="C1448" i="1"/>
  <c r="H1447" i="1"/>
  <c r="D1447" i="1"/>
  <c r="C1447" i="1"/>
  <c r="G1447" i="1" s="1"/>
  <c r="D1446" i="1"/>
  <c r="H1446" i="1" s="1"/>
  <c r="C1446" i="1"/>
  <c r="H1445" i="1"/>
  <c r="D1445" i="1"/>
  <c r="C1445" i="1"/>
  <c r="G1445" i="1" s="1"/>
  <c r="D1444" i="1"/>
  <c r="H1444" i="1" s="1"/>
  <c r="C1444" i="1"/>
  <c r="H1443" i="1"/>
  <c r="D1443" i="1"/>
  <c r="C1443" i="1"/>
  <c r="G1443" i="1" s="1"/>
  <c r="D1442" i="1"/>
  <c r="H1442" i="1" s="1"/>
  <c r="C1442" i="1"/>
  <c r="H1441" i="1"/>
  <c r="D1441" i="1"/>
  <c r="C1441" i="1"/>
  <c r="G1441" i="1" s="1"/>
  <c r="D1440" i="1"/>
  <c r="H1440" i="1" s="1"/>
  <c r="C1440" i="1"/>
  <c r="H1439" i="1"/>
  <c r="D1439" i="1"/>
  <c r="C1439" i="1"/>
  <c r="G1439" i="1" s="1"/>
  <c r="D1438" i="1"/>
  <c r="H1438" i="1" s="1"/>
  <c r="C1438" i="1"/>
  <c r="H1437" i="1"/>
  <c r="D1437" i="1"/>
  <c r="C1437" i="1"/>
  <c r="G1437" i="1" s="1"/>
  <c r="D1436" i="1"/>
  <c r="H1436" i="1" s="1"/>
  <c r="C1436" i="1"/>
  <c r="H1435" i="1"/>
  <c r="D1435" i="1"/>
  <c r="C1435" i="1"/>
  <c r="G1435"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G1299" i="1" s="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C1255" i="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D1214" i="1"/>
  <c r="H1214" i="1" s="1"/>
  <c r="C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D1159" i="1"/>
  <c r="C1159" i="1"/>
  <c r="G1159" i="1" s="1"/>
  <c r="D1158" i="1"/>
  <c r="C1158" i="1"/>
  <c r="G1158" i="1" s="1"/>
  <c r="D1157" i="1"/>
  <c r="C1157" i="1"/>
  <c r="G1157" i="1" s="1"/>
  <c r="D1156" i="1"/>
  <c r="C1156" i="1"/>
  <c r="G1156" i="1" s="1"/>
  <c r="D1155" i="1"/>
  <c r="C1155" i="1"/>
  <c r="G1155" i="1" s="1"/>
  <c r="D1154" i="1"/>
  <c r="C1154" i="1"/>
  <c r="G1154" i="1" s="1"/>
  <c r="D1153" i="1"/>
  <c r="C1153" i="1"/>
  <c r="G1153" i="1" s="1"/>
  <c r="D1152"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G1124"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H1078" i="1" s="1"/>
  <c r="D1077" i="1"/>
  <c r="C1077" i="1"/>
  <c r="H1077" i="1" s="1"/>
  <c r="D1076" i="1"/>
  <c r="C1076" i="1"/>
  <c r="H1076" i="1" s="1"/>
  <c r="D1075" i="1"/>
  <c r="C1075" i="1"/>
  <c r="H1075" i="1" s="1"/>
  <c r="D1074" i="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D1010" i="1"/>
  <c r="C1010" i="1"/>
  <c r="D1009" i="1"/>
  <c r="C1009" i="1"/>
  <c r="D1008" i="1"/>
  <c r="C1008" i="1"/>
  <c r="D1007" i="1"/>
  <c r="C1007" i="1"/>
  <c r="D1006" i="1"/>
  <c r="C1006" i="1"/>
  <c r="D1005" i="1"/>
  <c r="C1005" i="1"/>
  <c r="D1004" i="1"/>
  <c r="C1004" i="1"/>
  <c r="H1004" i="1" s="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C743" i="1"/>
  <c r="H743" i="1" s="1"/>
  <c r="D742" i="1"/>
  <c r="C742" i="1"/>
  <c r="H742" i="1" s="1"/>
  <c r="D741" i="1"/>
  <c r="C741" i="1"/>
  <c r="H741" i="1" s="1"/>
  <c r="D740" i="1"/>
  <c r="C740" i="1"/>
  <c r="H740" i="1" s="1"/>
  <c r="D739" i="1"/>
  <c r="C739" i="1"/>
  <c r="H739" i="1" s="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D654" i="1"/>
  <c r="C654" i="1"/>
  <c r="H654" i="1" s="1"/>
  <c r="D653" i="1"/>
  <c r="C653" i="1"/>
  <c r="H653" i="1" s="1"/>
  <c r="D652" i="1"/>
  <c r="C652" i="1"/>
  <c r="H652" i="1" s="1"/>
  <c r="D651" i="1"/>
  <c r="C651" i="1"/>
  <c r="D650" i="1"/>
  <c r="C650" i="1"/>
  <c r="D649" i="1"/>
  <c r="C649" i="1"/>
  <c r="D648" i="1"/>
  <c r="C648" i="1"/>
  <c r="D647" i="1"/>
  <c r="C647" i="1"/>
  <c r="D646" i="1"/>
  <c r="H646" i="1" s="1"/>
  <c r="C646" i="1"/>
  <c r="D645" i="1"/>
  <c r="H645" i="1" s="1"/>
  <c r="C645" i="1"/>
  <c r="C642" i="1"/>
  <c r="D641" i="1"/>
  <c r="D636" i="1"/>
  <c r="H636" i="1" s="1"/>
  <c r="C636" i="1"/>
  <c r="D635" i="1"/>
  <c r="H635" i="1" s="1"/>
  <c r="C635" i="1"/>
  <c r="D632" i="1"/>
  <c r="H632" i="1" s="1"/>
  <c r="C632" i="1"/>
  <c r="D631" i="1"/>
  <c r="H631" i="1" s="1"/>
  <c r="C631" i="1"/>
  <c r="D630" i="1"/>
  <c r="H630" i="1" s="1"/>
  <c r="C630" i="1"/>
  <c r="D629" i="1"/>
  <c r="H629" i="1" s="1"/>
  <c r="C629"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G620" i="1" s="1"/>
  <c r="D619" i="1"/>
  <c r="H619" i="1" s="1"/>
  <c r="C619" i="1"/>
  <c r="G619" i="1" s="1"/>
  <c r="D618" i="1"/>
  <c r="H618" i="1" s="1"/>
  <c r="C618" i="1"/>
  <c r="G618" i="1" s="1"/>
  <c r="D617" i="1"/>
  <c r="H617" i="1" s="1"/>
  <c r="C617" i="1"/>
  <c r="G617" i="1" s="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G606" i="1" s="1"/>
  <c r="D605" i="1"/>
  <c r="H605" i="1" s="1"/>
  <c r="C605" i="1"/>
  <c r="G605" i="1" s="1"/>
  <c r="D604" i="1"/>
  <c r="H604" i="1" s="1"/>
  <c r="C604" i="1"/>
  <c r="G604" i="1" s="1"/>
  <c r="D603" i="1"/>
  <c r="H603" i="1" s="1"/>
  <c r="C603" i="1"/>
  <c r="D602" i="1"/>
  <c r="H602" i="1" s="1"/>
  <c r="C602" i="1"/>
  <c r="G602" i="1" s="1"/>
  <c r="C601" i="1"/>
  <c r="D600" i="1"/>
  <c r="H600" i="1" s="1"/>
  <c r="C600" i="1"/>
  <c r="D599" i="1"/>
  <c r="H599" i="1" s="1"/>
  <c r="C599" i="1"/>
  <c r="D598" i="1"/>
  <c r="H598" i="1" s="1"/>
  <c r="C598" i="1"/>
  <c r="D597" i="1"/>
  <c r="H597" i="1" s="1"/>
  <c r="C597" i="1"/>
  <c r="D596" i="1"/>
  <c r="H596" i="1" s="1"/>
  <c r="C596" i="1"/>
  <c r="D595" i="1"/>
  <c r="H595" i="1" s="1"/>
  <c r="C595" i="1"/>
  <c r="G595" i="1" s="1"/>
  <c r="D594" i="1"/>
  <c r="H594" i="1" s="1"/>
  <c r="C594" i="1"/>
  <c r="G594" i="1" s="1"/>
  <c r="D593" i="1"/>
  <c r="H593" i="1" s="1"/>
  <c r="C593" i="1"/>
  <c r="G593" i="1" s="1"/>
  <c r="D592" i="1"/>
  <c r="H592" i="1" s="1"/>
  <c r="C592" i="1"/>
  <c r="C591" i="1"/>
  <c r="D590" i="1"/>
  <c r="H590" i="1" s="1"/>
  <c r="C590" i="1"/>
  <c r="G590" i="1" s="1"/>
  <c r="D589" i="1"/>
  <c r="H589" i="1" s="1"/>
  <c r="C589" i="1"/>
  <c r="G589" i="1" s="1"/>
  <c r="C588" i="1"/>
  <c r="D587" i="1"/>
  <c r="H587" i="1" s="1"/>
  <c r="C587" i="1"/>
  <c r="G587" i="1" s="1"/>
  <c r="D586" i="1"/>
  <c r="H586" i="1" s="1"/>
  <c r="C586" i="1"/>
  <c r="G586" i="1" s="1"/>
  <c r="C585" i="1"/>
  <c r="D584" i="1"/>
  <c r="H584" i="1" s="1"/>
  <c r="C584" i="1"/>
  <c r="G584" i="1" s="1"/>
  <c r="D583" i="1"/>
  <c r="H583" i="1" s="1"/>
  <c r="C583" i="1"/>
  <c r="G583" i="1" s="1"/>
  <c r="D582" i="1"/>
  <c r="H582" i="1" s="1"/>
  <c r="C582" i="1"/>
  <c r="G582" i="1" s="1"/>
  <c r="D581" i="1"/>
  <c r="H581" i="1" s="1"/>
  <c r="C581" i="1"/>
  <c r="G581" i="1" s="1"/>
  <c r="D580" i="1"/>
  <c r="H580" i="1" s="1"/>
  <c r="C580" i="1"/>
  <c r="G580" i="1" s="1"/>
  <c r="C579" i="1"/>
  <c r="C578" i="1"/>
  <c r="D577" i="1"/>
  <c r="H577" i="1" s="1"/>
  <c r="C577" i="1"/>
  <c r="G577" i="1" s="1"/>
  <c r="D576" i="1"/>
  <c r="H576" i="1" s="1"/>
  <c r="C576" i="1"/>
  <c r="G576" i="1" s="1"/>
  <c r="C575" i="1"/>
  <c r="D574" i="1"/>
  <c r="H574" i="1" s="1"/>
  <c r="C574" i="1"/>
  <c r="G574" i="1" s="1"/>
  <c r="D573" i="1"/>
  <c r="H573" i="1" s="1"/>
  <c r="C573" i="1"/>
  <c r="G573" i="1" s="1"/>
  <c r="C572" i="1"/>
  <c r="D571" i="1"/>
  <c r="H571" i="1" s="1"/>
  <c r="C571" i="1"/>
  <c r="G571" i="1" s="1"/>
  <c r="D570" i="1"/>
  <c r="H570" i="1" s="1"/>
  <c r="C570" i="1"/>
  <c r="G570" i="1" s="1"/>
  <c r="C569" i="1"/>
  <c r="D568" i="1"/>
  <c r="H568" i="1" s="1"/>
  <c r="C568" i="1"/>
  <c r="G568" i="1" s="1"/>
  <c r="D567" i="1"/>
  <c r="H567" i="1" s="1"/>
  <c r="C567" i="1"/>
  <c r="G567" i="1" s="1"/>
  <c r="C566" i="1"/>
  <c r="C565" i="1"/>
  <c r="D564" i="1"/>
  <c r="H564" i="1" s="1"/>
  <c r="C564" i="1"/>
  <c r="G564" i="1" s="1"/>
  <c r="D563" i="1"/>
  <c r="H563" i="1" s="1"/>
  <c r="C563" i="1"/>
  <c r="G563" i="1" s="1"/>
  <c r="D562" i="1"/>
  <c r="H562" i="1" s="1"/>
  <c r="C562" i="1"/>
  <c r="D561" i="1"/>
  <c r="H561" i="1" s="1"/>
  <c r="C561" i="1"/>
  <c r="D560" i="1"/>
  <c r="H560" i="1" s="1"/>
  <c r="C560" i="1"/>
  <c r="D559" i="1"/>
  <c r="H559" i="1" s="1"/>
  <c r="C559" i="1"/>
  <c r="D558" i="1"/>
  <c r="H558" i="1" s="1"/>
  <c r="C558" i="1"/>
  <c r="G558" i="1" s="1"/>
  <c r="D557" i="1"/>
  <c r="H557" i="1" s="1"/>
  <c r="C557" i="1"/>
  <c r="G557" i="1" s="1"/>
  <c r="C556" i="1"/>
  <c r="D555" i="1"/>
  <c r="H555" i="1" s="1"/>
  <c r="C555" i="1"/>
  <c r="G555" i="1" s="1"/>
  <c r="D554" i="1"/>
  <c r="H554" i="1" s="1"/>
  <c r="C554" i="1"/>
  <c r="G554" i="1" s="1"/>
  <c r="D553" i="1"/>
  <c r="H553" i="1" s="1"/>
  <c r="C553" i="1"/>
  <c r="G553" i="1" s="1"/>
  <c r="D552" i="1"/>
  <c r="H552" i="1" s="1"/>
  <c r="C552" i="1"/>
  <c r="G552" i="1" s="1"/>
  <c r="C551" i="1"/>
  <c r="D550" i="1"/>
  <c r="H550" i="1" s="1"/>
  <c r="C550" i="1"/>
  <c r="G550" i="1" s="1"/>
  <c r="D549" i="1"/>
  <c r="H549" i="1" s="1"/>
  <c r="C549" i="1"/>
  <c r="G549" i="1" s="1"/>
  <c r="D548" i="1"/>
  <c r="H548" i="1" s="1"/>
  <c r="C548" i="1"/>
  <c r="G548" i="1" s="1"/>
  <c r="D547" i="1"/>
  <c r="H547" i="1" s="1"/>
  <c r="C547" i="1"/>
  <c r="D546" i="1"/>
  <c r="H546" i="1" s="1"/>
  <c r="C546" i="1"/>
  <c r="D545" i="1"/>
  <c r="H545" i="1" s="1"/>
  <c r="C545" i="1"/>
  <c r="C544" i="1"/>
  <c r="D543" i="1"/>
  <c r="H543" i="1" s="1"/>
  <c r="C543" i="1"/>
  <c r="D542" i="1"/>
  <c r="H542" i="1" s="1"/>
  <c r="C542" i="1"/>
  <c r="G542" i="1" s="1"/>
  <c r="D541" i="1"/>
  <c r="H541" i="1" s="1"/>
  <c r="C541" i="1"/>
  <c r="G541" i="1" s="1"/>
  <c r="D540" i="1"/>
  <c r="H540" i="1" s="1"/>
  <c r="C540" i="1"/>
  <c r="G540" i="1" s="1"/>
  <c r="C539" i="1"/>
  <c r="D538" i="1"/>
  <c r="H538" i="1" s="1"/>
  <c r="C538" i="1"/>
  <c r="G538" i="1" s="1"/>
  <c r="D537" i="1"/>
  <c r="H537" i="1" s="1"/>
  <c r="C537" i="1"/>
  <c r="G537" i="1" s="1"/>
  <c r="C536" i="1"/>
  <c r="D535" i="1"/>
  <c r="H535" i="1" s="1"/>
  <c r="C535" i="1"/>
  <c r="G535" i="1" s="1"/>
  <c r="D534" i="1"/>
  <c r="H534" i="1" s="1"/>
  <c r="C534" i="1"/>
  <c r="G534" i="1" s="1"/>
  <c r="D533" i="1"/>
  <c r="H533" i="1" s="1"/>
  <c r="C533" i="1"/>
  <c r="G533" i="1" s="1"/>
  <c r="D532" i="1"/>
  <c r="H532" i="1" s="1"/>
  <c r="C532" i="1"/>
  <c r="C531" i="1"/>
  <c r="C530" i="1"/>
  <c r="D528" i="1"/>
  <c r="H528" i="1" s="1"/>
  <c r="C528" i="1"/>
  <c r="G528" i="1" s="1"/>
  <c r="D527" i="1"/>
  <c r="H527" i="1" s="1"/>
  <c r="C527" i="1"/>
  <c r="D526" i="1"/>
  <c r="H526" i="1" s="1"/>
  <c r="C526" i="1"/>
  <c r="D525" i="1"/>
  <c r="H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G512" i="1" s="1"/>
  <c r="D511" i="1"/>
  <c r="H511" i="1" s="1"/>
  <c r="C511" i="1"/>
  <c r="G511" i="1" s="1"/>
  <c r="D510" i="1"/>
  <c r="H510" i="1" s="1"/>
  <c r="C510" i="1"/>
  <c r="G510" i="1" s="1"/>
  <c r="D509" i="1"/>
  <c r="H509" i="1" s="1"/>
  <c r="C509" i="1"/>
  <c r="G509" i="1" s="1"/>
  <c r="D508" i="1"/>
  <c r="H508" i="1" s="1"/>
  <c r="C508" i="1"/>
  <c r="D507" i="1"/>
  <c r="H507" i="1" s="1"/>
  <c r="C507" i="1"/>
  <c r="G507" i="1" s="1"/>
  <c r="D506" i="1"/>
  <c r="H506" i="1" s="1"/>
  <c r="C506" i="1"/>
  <c r="D505" i="1"/>
  <c r="H505" i="1" s="1"/>
  <c r="C505" i="1"/>
  <c r="D504" i="1"/>
  <c r="H504" i="1" s="1"/>
  <c r="C504" i="1"/>
  <c r="D503" i="1"/>
  <c r="H503" i="1" s="1"/>
  <c r="C503" i="1"/>
  <c r="D502" i="1"/>
  <c r="H502" i="1" s="1"/>
  <c r="C502" i="1"/>
  <c r="D501" i="1"/>
  <c r="H501" i="1" s="1"/>
  <c r="C501" i="1"/>
  <c r="G501" i="1" s="1"/>
  <c r="D500" i="1"/>
  <c r="H500" i="1" s="1"/>
  <c r="C500" i="1"/>
  <c r="G500" i="1" s="1"/>
  <c r="D499" i="1"/>
  <c r="H499" i="1" s="1"/>
  <c r="C499" i="1"/>
  <c r="G499" i="1" s="1"/>
  <c r="D498" i="1"/>
  <c r="H498" i="1" s="1"/>
  <c r="C498" i="1"/>
  <c r="G498" i="1" s="1"/>
  <c r="D497" i="1"/>
  <c r="H497" i="1" s="1"/>
  <c r="C497" i="1"/>
  <c r="D496" i="1"/>
  <c r="H496" i="1" s="1"/>
  <c r="C496" i="1"/>
  <c r="D495" i="1"/>
  <c r="H495" i="1" s="1"/>
  <c r="C495" i="1"/>
  <c r="D494" i="1"/>
  <c r="H494" i="1" s="1"/>
  <c r="C494" i="1"/>
  <c r="D493" i="1"/>
  <c r="H493" i="1" s="1"/>
  <c r="C493" i="1"/>
  <c r="D492" i="1"/>
  <c r="H492" i="1" s="1"/>
  <c r="C492" i="1"/>
  <c r="G492" i="1" s="1"/>
  <c r="D491" i="1"/>
  <c r="H491" i="1" s="1"/>
  <c r="C491" i="1"/>
  <c r="D490" i="1"/>
  <c r="H490" i="1" s="1"/>
  <c r="C490" i="1"/>
  <c r="G490" i="1" s="1"/>
  <c r="D489" i="1"/>
  <c r="H489" i="1" s="1"/>
  <c r="C489" i="1"/>
  <c r="G489" i="1" s="1"/>
  <c r="D488" i="1"/>
  <c r="H488" i="1" s="1"/>
  <c r="C488" i="1"/>
  <c r="G488" i="1" s="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8" i="1"/>
  <c r="H478" i="1" s="1"/>
  <c r="C478" i="1"/>
  <c r="D477" i="1"/>
  <c r="H477" i="1" s="1"/>
  <c r="C477" i="1"/>
  <c r="D476" i="1"/>
  <c r="H476" i="1" s="1"/>
  <c r="C476" i="1"/>
  <c r="D475" i="1"/>
  <c r="H475" i="1" s="1"/>
  <c r="C475" i="1"/>
  <c r="D474" i="1"/>
  <c r="H474" i="1" s="1"/>
  <c r="C474" i="1"/>
  <c r="D473" i="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D455" i="1"/>
  <c r="H455" i="1" s="1"/>
  <c r="C455" i="1"/>
  <c r="D454" i="1"/>
  <c r="H454" i="1" s="1"/>
  <c r="C454" i="1"/>
  <c r="D453" i="1"/>
  <c r="H453" i="1" s="1"/>
  <c r="C453" i="1"/>
  <c r="D452" i="1"/>
  <c r="H452" i="1" s="1"/>
  <c r="C452" i="1"/>
  <c r="G452" i="1" s="1"/>
  <c r="C451" i="1"/>
  <c r="D450" i="1"/>
  <c r="H450" i="1" s="1"/>
  <c r="C450" i="1"/>
  <c r="G450" i="1" s="1"/>
  <c r="D449" i="1"/>
  <c r="H449" i="1" s="1"/>
  <c r="C449" i="1"/>
  <c r="G449" i="1" s="1"/>
  <c r="D448" i="1"/>
  <c r="H448" i="1" s="1"/>
  <c r="C448" i="1"/>
  <c r="G448" i="1" s="1"/>
  <c r="D447" i="1"/>
  <c r="H447" i="1" s="1"/>
  <c r="C447" i="1"/>
  <c r="G447" i="1" s="1"/>
  <c r="C446" i="1"/>
  <c r="D445" i="1"/>
  <c r="H445" i="1" s="1"/>
  <c r="C445" i="1"/>
  <c r="G445" i="1" s="1"/>
  <c r="D444" i="1"/>
  <c r="H444" i="1" s="1"/>
  <c r="C444" i="1"/>
  <c r="G444" i="1" s="1"/>
  <c r="D443" i="1"/>
  <c r="H443" i="1" s="1"/>
  <c r="C443" i="1"/>
  <c r="G443" i="1" s="1"/>
  <c r="D442" i="1"/>
  <c r="H442" i="1" s="1"/>
  <c r="C442" i="1"/>
  <c r="G442" i="1" s="1"/>
  <c r="D441" i="1"/>
  <c r="H441" i="1" s="1"/>
  <c r="C441" i="1"/>
  <c r="D440" i="1"/>
  <c r="H440" i="1" s="1"/>
  <c r="C440" i="1"/>
  <c r="C439" i="1"/>
  <c r="D438" i="1"/>
  <c r="H438" i="1" s="1"/>
  <c r="C438" i="1"/>
  <c r="D437" i="1"/>
  <c r="H437" i="1" s="1"/>
  <c r="C437" i="1"/>
  <c r="D436" i="1"/>
  <c r="H436" i="1" s="1"/>
  <c r="C436" i="1"/>
  <c r="G436" i="1" s="1"/>
  <c r="D435" i="1"/>
  <c r="H435" i="1" s="1"/>
  <c r="C435" i="1"/>
  <c r="G435" i="1" s="1"/>
  <c r="C434" i="1"/>
  <c r="D433" i="1"/>
  <c r="H433" i="1" s="1"/>
  <c r="C433" i="1"/>
  <c r="G433" i="1" s="1"/>
  <c r="D432" i="1"/>
  <c r="H432" i="1" s="1"/>
  <c r="C432" i="1"/>
  <c r="G432" i="1" s="1"/>
  <c r="C431" i="1"/>
  <c r="D430" i="1"/>
  <c r="H430" i="1" s="1"/>
  <c r="C430" i="1"/>
  <c r="G430" i="1" s="1"/>
  <c r="D429" i="1"/>
  <c r="H429" i="1" s="1"/>
  <c r="C429" i="1"/>
  <c r="G429" i="1" s="1"/>
  <c r="D428" i="1"/>
  <c r="H428" i="1" s="1"/>
  <c r="C428" i="1"/>
  <c r="G428" i="1" s="1"/>
  <c r="D427" i="1"/>
  <c r="H427" i="1" s="1"/>
  <c r="C427" i="1"/>
  <c r="G427" i="1" s="1"/>
  <c r="C426" i="1"/>
  <c r="D423" i="1"/>
  <c r="H423" i="1" s="1"/>
  <c r="C423" i="1"/>
  <c r="G423" i="1" s="1"/>
  <c r="D422" i="1"/>
  <c r="H422" i="1" s="1"/>
  <c r="C422" i="1"/>
  <c r="G422" i="1" s="1"/>
  <c r="D421" i="1"/>
  <c r="H421" i="1" s="1"/>
  <c r="C421" i="1"/>
  <c r="G421" i="1" s="1"/>
  <c r="D416" i="1"/>
  <c r="H416" i="1" s="1"/>
  <c r="C416" i="1"/>
  <c r="G416" i="1" s="1"/>
  <c r="D415" i="1"/>
  <c r="H415" i="1" s="1"/>
  <c r="C415" i="1"/>
  <c r="G415" i="1" s="1"/>
  <c r="D414" i="1"/>
  <c r="H414" i="1" s="1"/>
  <c r="C414" i="1"/>
  <c r="G414" i="1" s="1"/>
  <c r="D411" i="1"/>
  <c r="H411" i="1" s="1"/>
  <c r="C411" i="1"/>
  <c r="G411" i="1" s="1"/>
  <c r="D410" i="1"/>
  <c r="H410" i="1" s="1"/>
  <c r="C410" i="1"/>
  <c r="G410" i="1" s="1"/>
  <c r="D409" i="1"/>
  <c r="H409" i="1" s="1"/>
  <c r="C409" i="1"/>
  <c r="G409" i="1" s="1"/>
  <c r="D408" i="1"/>
  <c r="H408" i="1" s="1"/>
  <c r="C408" i="1"/>
  <c r="G408" i="1" s="1"/>
  <c r="C407" i="1"/>
  <c r="D406" i="1"/>
  <c r="H406" i="1" s="1"/>
  <c r="C406" i="1"/>
  <c r="G406" i="1" s="1"/>
  <c r="D405" i="1"/>
  <c r="H405" i="1" s="1"/>
  <c r="C405" i="1"/>
  <c r="G405" i="1" s="1"/>
  <c r="D404" i="1"/>
  <c r="H404" i="1" s="1"/>
  <c r="C404" i="1"/>
  <c r="G404" i="1" s="1"/>
  <c r="D403" i="1"/>
  <c r="H403" i="1" s="1"/>
  <c r="C403" i="1"/>
  <c r="G403" i="1" s="1"/>
  <c r="D402" i="1"/>
  <c r="H402" i="1" s="1"/>
  <c r="C402" i="1"/>
  <c r="G402" i="1" s="1"/>
  <c r="D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H376" i="1"/>
  <c r="D376" i="1"/>
  <c r="C376" i="1"/>
  <c r="G376" i="1" s="1"/>
  <c r="D375" i="1"/>
  <c r="H375" i="1" s="1"/>
  <c r="C375" i="1"/>
  <c r="G375" i="1" s="1"/>
  <c r="C374" i="1"/>
  <c r="D373" i="1"/>
  <c r="H373" i="1" s="1"/>
  <c r="C373" i="1"/>
  <c r="G373" i="1" s="1"/>
  <c r="D372" i="1"/>
  <c r="H372" i="1" s="1"/>
  <c r="C372" i="1"/>
  <c r="G372" i="1" s="1"/>
  <c r="D371" i="1"/>
  <c r="H371" i="1" s="1"/>
  <c r="C371" i="1"/>
  <c r="G371" i="1" s="1"/>
  <c r="D370" i="1"/>
  <c r="H370" i="1" s="1"/>
  <c r="C370" i="1"/>
  <c r="G370" i="1" s="1"/>
  <c r="C369" i="1"/>
  <c r="C368" i="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C357" i="1"/>
  <c r="C356" i="1"/>
  <c r="D354" i="1"/>
  <c r="H354" i="1" s="1"/>
  <c r="C354" i="1"/>
  <c r="D353" i="1"/>
  <c r="H353" i="1" s="1"/>
  <c r="C353" i="1"/>
  <c r="H352" i="1"/>
  <c r="D352" i="1"/>
  <c r="C352" i="1"/>
  <c r="G352" i="1" s="1"/>
  <c r="D351" i="1"/>
  <c r="H351" i="1" s="1"/>
  <c r="C351" i="1"/>
  <c r="G351" i="1" s="1"/>
  <c r="C350" i="1"/>
  <c r="D348" i="1"/>
  <c r="H348" i="1" s="1"/>
  <c r="C348" i="1"/>
  <c r="D347" i="1"/>
  <c r="H347" i="1" s="1"/>
  <c r="C347" i="1"/>
  <c r="D346" i="1"/>
  <c r="H346" i="1" s="1"/>
  <c r="C346" i="1"/>
  <c r="D345" i="1"/>
  <c r="H345" i="1" s="1"/>
  <c r="C345"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6" i="1" s="1"/>
  <c r="C306" i="1"/>
  <c r="G306" i="1" s="1"/>
  <c r="D305" i="1"/>
  <c r="H305" i="1" s="1"/>
  <c r="C305" i="1"/>
  <c r="C304" i="1"/>
  <c r="D302" i="1"/>
  <c r="H302" i="1" s="1"/>
  <c r="C302" i="1"/>
  <c r="D301" i="1"/>
  <c r="H301" i="1" s="1"/>
  <c r="C301" i="1"/>
  <c r="D300" i="1"/>
  <c r="H300" i="1" s="1"/>
  <c r="C300" i="1"/>
  <c r="D299" i="1"/>
  <c r="H299" i="1" s="1"/>
  <c r="C299" i="1"/>
  <c r="D298" i="1"/>
  <c r="H298" i="1" s="1"/>
  <c r="C298" i="1"/>
  <c r="D294" i="1"/>
  <c r="H294" i="1" s="1"/>
  <c r="C294" i="1"/>
  <c r="D293" i="1"/>
  <c r="H293" i="1" s="1"/>
  <c r="C293" i="1"/>
  <c r="D292" i="1"/>
  <c r="H292" i="1" s="1"/>
  <c r="C292" i="1"/>
  <c r="D291" i="1"/>
  <c r="H291" i="1" s="1"/>
  <c r="C291" i="1"/>
  <c r="D290" i="1"/>
  <c r="H290" i="1" s="1"/>
  <c r="C290" i="1"/>
  <c r="D289" i="1"/>
  <c r="H289" i="1" s="1"/>
  <c r="C289" i="1"/>
  <c r="G289" i="1" s="1"/>
  <c r="D288" i="1"/>
  <c r="H288" i="1" s="1"/>
  <c r="C288" i="1"/>
  <c r="D287" i="1"/>
  <c r="H287" i="1" s="1"/>
  <c r="C287" i="1"/>
  <c r="G287" i="1" s="1"/>
  <c r="D286" i="1"/>
  <c r="H286" i="1" s="1"/>
  <c r="C286" i="1"/>
  <c r="G286" i="1" s="1"/>
  <c r="D285" i="1"/>
  <c r="H285" i="1" s="1"/>
  <c r="C285" i="1"/>
  <c r="D284" i="1"/>
  <c r="H284" i="1" s="1"/>
  <c r="C284" i="1"/>
  <c r="G284" i="1" s="1"/>
  <c r="D283" i="1"/>
  <c r="H283" i="1" s="1"/>
  <c r="C283" i="1"/>
  <c r="G283" i="1" s="1"/>
  <c r="D282" i="1"/>
  <c r="H282" i="1" s="1"/>
  <c r="C282" i="1"/>
  <c r="G282" i="1" s="1"/>
  <c r="D281" i="1"/>
  <c r="H281" i="1" s="1"/>
  <c r="C281" i="1"/>
  <c r="G281" i="1" s="1"/>
  <c r="D280" i="1"/>
  <c r="H280" i="1" s="1"/>
  <c r="C280" i="1"/>
  <c r="G280" i="1" s="1"/>
  <c r="C279" i="1"/>
  <c r="D278" i="1"/>
  <c r="H278" i="1" s="1"/>
  <c r="C278" i="1"/>
  <c r="G278" i="1" s="1"/>
  <c r="D277" i="1"/>
  <c r="H277" i="1" s="1"/>
  <c r="C277" i="1"/>
  <c r="G277" i="1" s="1"/>
  <c r="D276" i="1"/>
  <c r="H276" i="1" s="1"/>
  <c r="C276" i="1"/>
  <c r="G276" i="1" s="1"/>
  <c r="D275" i="1"/>
  <c r="H275" i="1" s="1"/>
  <c r="C275" i="1"/>
  <c r="C274" i="1"/>
  <c r="D273" i="1"/>
  <c r="H273" i="1" s="1"/>
  <c r="C273" i="1"/>
  <c r="D272" i="1"/>
  <c r="H272" i="1" s="1"/>
  <c r="C272" i="1"/>
  <c r="D271" i="1"/>
  <c r="H271" i="1" s="1"/>
  <c r="C271" i="1"/>
  <c r="G271" i="1" s="1"/>
  <c r="C270" i="1"/>
  <c r="D268" i="1"/>
  <c r="H268" i="1" s="1"/>
  <c r="C268" i="1"/>
  <c r="D267" i="1"/>
  <c r="H267" i="1" s="1"/>
  <c r="C267" i="1"/>
  <c r="G267" i="1" s="1"/>
  <c r="D266" i="1"/>
  <c r="H266" i="1" s="1"/>
  <c r="C266" i="1"/>
  <c r="D265" i="1"/>
  <c r="H265" i="1" s="1"/>
  <c r="C265" i="1"/>
  <c r="D264" i="1"/>
  <c r="H264" i="1" s="1"/>
  <c r="C264" i="1"/>
  <c r="D263" i="1"/>
  <c r="H263" i="1" s="1"/>
  <c r="C263" i="1"/>
  <c r="H262" i="1"/>
  <c r="D262" i="1"/>
  <c r="C262" i="1"/>
  <c r="G262" i="1" s="1"/>
  <c r="D261" i="1"/>
  <c r="H261" i="1" s="1"/>
  <c r="C261" i="1"/>
  <c r="D260" i="1"/>
  <c r="H260" i="1" s="1"/>
  <c r="C260" i="1"/>
  <c r="D259" i="1"/>
  <c r="H259" i="1" s="1"/>
  <c r="C259" i="1"/>
  <c r="C258" i="1"/>
  <c r="D257" i="1"/>
  <c r="H257" i="1" s="1"/>
  <c r="C257" i="1"/>
  <c r="D256" i="1"/>
  <c r="H256" i="1" s="1"/>
  <c r="C256" i="1"/>
  <c r="D255" i="1"/>
  <c r="H255" i="1" s="1"/>
  <c r="C255" i="1"/>
  <c r="H254" i="1"/>
  <c r="D254" i="1"/>
  <c r="C254" i="1"/>
  <c r="G254" i="1" s="1"/>
  <c r="C253" i="1"/>
  <c r="H252" i="1"/>
  <c r="D252" i="1"/>
  <c r="C252" i="1"/>
  <c r="G252" i="1" s="1"/>
  <c r="D251" i="1"/>
  <c r="H251" i="1" s="1"/>
  <c r="C251" i="1"/>
  <c r="C250" i="1"/>
  <c r="D249" i="1"/>
  <c r="H249" i="1" s="1"/>
  <c r="C249" i="1"/>
  <c r="D248" i="1"/>
  <c r="H248" i="1" s="1"/>
  <c r="C248" i="1"/>
  <c r="D247" i="1"/>
  <c r="H247" i="1" s="1"/>
  <c r="C247" i="1"/>
  <c r="D246" i="1"/>
  <c r="H246" i="1" s="1"/>
  <c r="C246" i="1"/>
  <c r="D245" i="1"/>
  <c r="H245" i="1" s="1"/>
  <c r="C245" i="1"/>
  <c r="H244" i="1"/>
  <c r="D244" i="1"/>
  <c r="C244" i="1"/>
  <c r="G244" i="1" s="1"/>
  <c r="D243" i="1"/>
  <c r="H243" i="1" s="1"/>
  <c r="C243" i="1"/>
  <c r="D242" i="1"/>
  <c r="H242" i="1" s="1"/>
  <c r="C242" i="1"/>
  <c r="D241" i="1"/>
  <c r="H241" i="1" s="1"/>
  <c r="C241" i="1"/>
  <c r="H240" i="1"/>
  <c r="D240" i="1"/>
  <c r="C240" i="1"/>
  <c r="G240" i="1" s="1"/>
  <c r="D239" i="1"/>
  <c r="H239" i="1" s="1"/>
  <c r="C239" i="1"/>
  <c r="D238" i="1"/>
  <c r="H238" i="1" s="1"/>
  <c r="C238" i="1"/>
  <c r="D237" i="1"/>
  <c r="H237" i="1" s="1"/>
  <c r="C237" i="1"/>
  <c r="D236" i="1"/>
  <c r="H236" i="1" s="1"/>
  <c r="C236" i="1"/>
  <c r="D235" i="1"/>
  <c r="H235" i="1" s="1"/>
  <c r="C235" i="1"/>
  <c r="H234" i="1"/>
  <c r="D234" i="1"/>
  <c r="C234" i="1"/>
  <c r="G234" i="1" s="1"/>
  <c r="C233" i="1"/>
  <c r="D232" i="1"/>
  <c r="H232" i="1" s="1"/>
  <c r="C232" i="1"/>
  <c r="D231" i="1"/>
  <c r="H231" i="1" s="1"/>
  <c r="C231" i="1"/>
  <c r="H230" i="1"/>
  <c r="D230" i="1"/>
  <c r="C230" i="1"/>
  <c r="G230" i="1" s="1"/>
  <c r="D229" i="1"/>
  <c r="H229" i="1" s="1"/>
  <c r="C229" i="1"/>
  <c r="D228" i="1"/>
  <c r="H228" i="1" s="1"/>
  <c r="C228" i="1"/>
  <c r="D227" i="1"/>
  <c r="H227" i="1" s="1"/>
  <c r="C227" i="1"/>
  <c r="C226" i="1"/>
  <c r="D225" i="1"/>
  <c r="H225" i="1" s="1"/>
  <c r="C225" i="1"/>
  <c r="H224" i="1"/>
  <c r="D224" i="1"/>
  <c r="C224" i="1"/>
  <c r="G224" i="1" s="1"/>
  <c r="D223" i="1"/>
  <c r="H223" i="1" s="1"/>
  <c r="C223" i="1"/>
  <c r="D222" i="1"/>
  <c r="H222" i="1" s="1"/>
  <c r="C222" i="1"/>
  <c r="D221" i="1"/>
  <c r="H221" i="1" s="1"/>
  <c r="C221" i="1"/>
  <c r="H220" i="1"/>
  <c r="D220" i="1"/>
  <c r="C220" i="1"/>
  <c r="G220" i="1" s="1"/>
  <c r="D219" i="1"/>
  <c r="H219" i="1" s="1"/>
  <c r="C219" i="1"/>
  <c r="D218" i="1"/>
  <c r="H218" i="1" s="1"/>
  <c r="C218" i="1"/>
  <c r="D217" i="1"/>
  <c r="D216" i="1"/>
  <c r="H216" i="1" s="1"/>
  <c r="C216" i="1"/>
  <c r="H215" i="1"/>
  <c r="D215" i="1"/>
  <c r="C215" i="1"/>
  <c r="G215" i="1" s="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H205" i="1"/>
  <c r="D205" i="1"/>
  <c r="C205" i="1"/>
  <c r="G205" i="1" s="1"/>
  <c r="C204" i="1"/>
  <c r="H203" i="1"/>
  <c r="D203" i="1"/>
  <c r="C203" i="1"/>
  <c r="G203" i="1" s="1"/>
  <c r="D202" i="1"/>
  <c r="H202" i="1" s="1"/>
  <c r="C202" i="1"/>
  <c r="D201" i="1"/>
  <c r="H201" i="1" s="1"/>
  <c r="C201" i="1"/>
  <c r="D200" i="1"/>
  <c r="H200" i="1" s="1"/>
  <c r="C200" i="1"/>
  <c r="C199" i="1"/>
  <c r="C198" i="1"/>
  <c r="H197" i="1"/>
  <c r="D197" i="1"/>
  <c r="C197" i="1"/>
  <c r="G197" i="1" s="1"/>
  <c r="D196" i="1"/>
  <c r="H196" i="1" s="1"/>
  <c r="C196" i="1"/>
  <c r="H195" i="1"/>
  <c r="D195" i="1"/>
  <c r="C195" i="1"/>
  <c r="G195" i="1" s="1"/>
  <c r="D194" i="1"/>
  <c r="H194" i="1" s="1"/>
  <c r="C194" i="1"/>
  <c r="H193" i="1"/>
  <c r="D193" i="1"/>
  <c r="C193" i="1"/>
  <c r="G193" i="1" s="1"/>
  <c r="D192" i="1"/>
  <c r="H192" i="1" s="1"/>
  <c r="C192" i="1"/>
  <c r="D191" i="1"/>
  <c r="H191" i="1" s="1"/>
  <c r="C191" i="1"/>
  <c r="D190" i="1"/>
  <c r="H190" i="1" s="1"/>
  <c r="C190" i="1"/>
  <c r="H189" i="1"/>
  <c r="D189" i="1"/>
  <c r="C189" i="1"/>
  <c r="G189" i="1" s="1"/>
  <c r="D188" i="1"/>
  <c r="H188" i="1" s="1"/>
  <c r="C188" i="1"/>
  <c r="D187" i="1"/>
  <c r="H187" i="1" s="1"/>
  <c r="C187" i="1"/>
  <c r="D186" i="1"/>
  <c r="H186" i="1" s="1"/>
  <c r="C186" i="1"/>
  <c r="D185" i="1"/>
  <c r="H185" i="1" s="1"/>
  <c r="C185" i="1"/>
  <c r="D184" i="1"/>
  <c r="H184" i="1" s="1"/>
  <c r="C184" i="1"/>
  <c r="H183" i="1"/>
  <c r="D183" i="1"/>
  <c r="C183" i="1"/>
  <c r="G183" i="1" s="1"/>
  <c r="D182" i="1"/>
  <c r="H182" i="1" s="1"/>
  <c r="C182" i="1"/>
  <c r="H181" i="1"/>
  <c r="D181" i="1"/>
  <c r="C181" i="1"/>
  <c r="G181" i="1" s="1"/>
  <c r="D180" i="1"/>
  <c r="H180" i="1" s="1"/>
  <c r="C180" i="1"/>
  <c r="D179" i="1"/>
  <c r="H179" i="1" s="1"/>
  <c r="C179" i="1"/>
  <c r="D178" i="1"/>
  <c r="H178" i="1" s="1"/>
  <c r="C178" i="1"/>
  <c r="H177" i="1"/>
  <c r="D177" i="1"/>
  <c r="C177" i="1"/>
  <c r="G177" i="1" s="1"/>
  <c r="D176" i="1"/>
  <c r="H176" i="1" s="1"/>
  <c r="C176" i="1"/>
  <c r="D175" i="1"/>
  <c r="H175" i="1" s="1"/>
  <c r="C175" i="1"/>
  <c r="C174" i="1"/>
  <c r="H173" i="1"/>
  <c r="D173" i="1"/>
  <c r="C173" i="1"/>
  <c r="G173" i="1" s="1"/>
  <c r="D172" i="1"/>
  <c r="H172" i="1" s="1"/>
  <c r="C172" i="1"/>
  <c r="D171" i="1"/>
  <c r="H171" i="1" s="1"/>
  <c r="C171" i="1"/>
  <c r="D170" i="1"/>
  <c r="H170" i="1" s="1"/>
  <c r="C170" i="1"/>
  <c r="H169" i="1"/>
  <c r="D169" i="1"/>
  <c r="C169" i="1"/>
  <c r="G169" i="1" s="1"/>
  <c r="D168" i="1"/>
  <c r="H168" i="1" s="1"/>
  <c r="C168" i="1"/>
  <c r="D167" i="1"/>
  <c r="H167" i="1" s="1"/>
  <c r="C167" i="1"/>
  <c r="C166" i="1"/>
  <c r="H165" i="1"/>
  <c r="D165" i="1"/>
  <c r="C165" i="1"/>
  <c r="G165" i="1" s="1"/>
  <c r="D164" i="1"/>
  <c r="H164" i="1" s="1"/>
  <c r="C164" i="1"/>
  <c r="H163" i="1"/>
  <c r="D163" i="1"/>
  <c r="C163" i="1"/>
  <c r="G163" i="1" s="1"/>
  <c r="D162" i="1"/>
  <c r="H162" i="1" s="1"/>
  <c r="C162" i="1"/>
  <c r="D161" i="1"/>
  <c r="H161" i="1" s="1"/>
  <c r="C161" i="1"/>
  <c r="C160" i="1"/>
  <c r="H159" i="1"/>
  <c r="D159" i="1"/>
  <c r="C159" i="1"/>
  <c r="G159" i="1" s="1"/>
  <c r="D158" i="1"/>
  <c r="H158" i="1" s="1"/>
  <c r="C158" i="1"/>
  <c r="D157" i="1"/>
  <c r="H157" i="1" s="1"/>
  <c r="C157" i="1"/>
  <c r="D156" i="1"/>
  <c r="H156" i="1" s="1"/>
  <c r="C156" i="1"/>
  <c r="D155" i="1"/>
  <c r="H155" i="1" s="1"/>
  <c r="C155" i="1"/>
  <c r="D154" i="1"/>
  <c r="H154" i="1" s="1"/>
  <c r="C154" i="1"/>
  <c r="H153" i="1"/>
  <c r="D153" i="1"/>
  <c r="C153" i="1"/>
  <c r="G153" i="1" s="1"/>
  <c r="D152" i="1"/>
  <c r="H152" i="1" s="1"/>
  <c r="C152" i="1"/>
  <c r="D151" i="1"/>
  <c r="H151" i="1" s="1"/>
  <c r="C151" i="1"/>
  <c r="D150" i="1"/>
  <c r="H150" i="1" s="1"/>
  <c r="C150" i="1"/>
  <c r="H147" i="1"/>
  <c r="D147" i="1"/>
  <c r="C147" i="1"/>
  <c r="G147" i="1" s="1"/>
  <c r="D146" i="1"/>
  <c r="H146" i="1" s="1"/>
  <c r="C146" i="1"/>
  <c r="D145" i="1"/>
  <c r="H145" i="1" s="1"/>
  <c r="C145" i="1"/>
  <c r="D144" i="1"/>
  <c r="H144" i="1" s="1"/>
  <c r="C144" i="1"/>
  <c r="H143" i="1"/>
  <c r="D143" i="1"/>
  <c r="C143" i="1"/>
  <c r="G143" i="1" s="1"/>
  <c r="D142" i="1"/>
  <c r="H142" i="1" s="1"/>
  <c r="C142" i="1"/>
  <c r="D141" i="1"/>
  <c r="H141" i="1" s="1"/>
  <c r="C141" i="1"/>
  <c r="D140" i="1"/>
  <c r="H140" i="1" s="1"/>
  <c r="C140" i="1"/>
  <c r="H139" i="1"/>
  <c r="D139" i="1"/>
  <c r="C139" i="1"/>
  <c r="G139" i="1" s="1"/>
  <c r="D138" i="1"/>
  <c r="H138" i="1" s="1"/>
  <c r="C138" i="1"/>
  <c r="C137" i="1"/>
  <c r="C136" i="1"/>
  <c r="H135" i="1"/>
  <c r="D135" i="1"/>
  <c r="C135" i="1"/>
  <c r="G135" i="1" s="1"/>
  <c r="D134" i="1"/>
  <c r="H134" i="1" s="1"/>
  <c r="C134" i="1"/>
  <c r="D133" i="1"/>
  <c r="H133" i="1" s="1"/>
  <c r="C133" i="1"/>
  <c r="D132" i="1"/>
  <c r="H132" i="1" s="1"/>
  <c r="C132" i="1"/>
  <c r="D131" i="1"/>
  <c r="H131" i="1" s="1"/>
  <c r="C131" i="1"/>
  <c r="D130" i="1"/>
  <c r="H130" i="1" s="1"/>
  <c r="C130" i="1"/>
  <c r="H129" i="1"/>
  <c r="D129" i="1"/>
  <c r="C129" i="1"/>
  <c r="G129" i="1" s="1"/>
  <c r="D128" i="1"/>
  <c r="H128" i="1" s="1"/>
  <c r="C128" i="1"/>
  <c r="D127" i="1"/>
  <c r="H127" i="1" s="1"/>
  <c r="C127" i="1"/>
  <c r="D126" i="1"/>
  <c r="H126" i="1" s="1"/>
  <c r="C126" i="1"/>
  <c r="D125" i="1"/>
  <c r="H125" i="1" s="1"/>
  <c r="C125" i="1"/>
  <c r="D124" i="1"/>
  <c r="H124" i="1" s="1"/>
  <c r="C124" i="1"/>
  <c r="D123" i="1"/>
  <c r="H123" i="1" s="1"/>
  <c r="C123" i="1"/>
  <c r="D122" i="1"/>
  <c r="H122" i="1" s="1"/>
  <c r="C122" i="1"/>
  <c r="D121" i="1"/>
  <c r="D120" i="1"/>
  <c r="H120" i="1" s="1"/>
  <c r="C120" i="1"/>
  <c r="D119" i="1"/>
  <c r="H119" i="1" s="1"/>
  <c r="C119" i="1"/>
  <c r="H118" i="1"/>
  <c r="D118" i="1"/>
  <c r="C118" i="1"/>
  <c r="G118" i="1" s="1"/>
  <c r="D117" i="1"/>
  <c r="H117" i="1" s="1"/>
  <c r="C117" i="1"/>
  <c r="C116" i="1"/>
  <c r="D115" i="1"/>
  <c r="H115" i="1" s="1"/>
  <c r="C115" i="1"/>
  <c r="H114" i="1"/>
  <c r="D114" i="1"/>
  <c r="C114" i="1"/>
  <c r="G114" i="1" s="1"/>
  <c r="D113" i="1"/>
  <c r="H113" i="1" s="1"/>
  <c r="C113" i="1"/>
  <c r="H112" i="1"/>
  <c r="D112" i="1"/>
  <c r="C112" i="1"/>
  <c r="G112" i="1" s="1"/>
  <c r="D111" i="1"/>
  <c r="H111" i="1" s="1"/>
  <c r="C111" i="1"/>
  <c r="D110" i="1"/>
  <c r="H110" i="1" s="1"/>
  <c r="C110" i="1"/>
  <c r="D109" i="1"/>
  <c r="H109" i="1" s="1"/>
  <c r="C109" i="1"/>
  <c r="C108" i="1"/>
  <c r="D107" i="1"/>
  <c r="H107" i="1" s="1"/>
  <c r="C107" i="1"/>
  <c r="H106" i="1"/>
  <c r="D106" i="1"/>
  <c r="C106" i="1"/>
  <c r="G106" i="1" s="1"/>
  <c r="D105" i="1"/>
  <c r="H105" i="1" s="1"/>
  <c r="C105" i="1"/>
  <c r="D104" i="1"/>
  <c r="H104" i="1" s="1"/>
  <c r="C104" i="1"/>
  <c r="D103" i="1"/>
  <c r="H103" i="1" s="1"/>
  <c r="C103" i="1"/>
  <c r="C102" i="1"/>
  <c r="D101" i="1"/>
  <c r="H101" i="1" s="1"/>
  <c r="C101" i="1"/>
  <c r="H100" i="1"/>
  <c r="D100" i="1"/>
  <c r="C100" i="1"/>
  <c r="G100" i="1" s="1"/>
  <c r="D99" i="1"/>
  <c r="H99" i="1" s="1"/>
  <c r="C99" i="1"/>
  <c r="D98" i="1"/>
  <c r="H98" i="1" s="1"/>
  <c r="C98" i="1"/>
  <c r="D97" i="1"/>
  <c r="H97" i="1" s="1"/>
  <c r="C97" i="1"/>
  <c r="H96" i="1"/>
  <c r="D96" i="1"/>
  <c r="C96" i="1"/>
  <c r="G96" i="1" s="1"/>
  <c r="D95" i="1"/>
  <c r="H95" i="1" s="1"/>
  <c r="C95" i="1"/>
  <c r="C94" i="1"/>
  <c r="D93" i="1"/>
  <c r="H93" i="1" s="1"/>
  <c r="C93" i="1"/>
  <c r="H92" i="1"/>
  <c r="D92" i="1"/>
  <c r="C92" i="1"/>
  <c r="G92" i="1" s="1"/>
  <c r="D91" i="1"/>
  <c r="H91" i="1" s="1"/>
  <c r="C91" i="1"/>
  <c r="D90" i="1"/>
  <c r="H90" i="1" s="1"/>
  <c r="C90" i="1"/>
  <c r="D89" i="1"/>
  <c r="H89" i="1" s="1"/>
  <c r="C89" i="1"/>
  <c r="D88" i="1"/>
  <c r="H88" i="1" s="1"/>
  <c r="C88" i="1"/>
  <c r="C87" i="1"/>
  <c r="D86" i="1"/>
  <c r="H86" i="1" s="1"/>
  <c r="C86" i="1"/>
  <c r="D85" i="1"/>
  <c r="H85" i="1" s="1"/>
  <c r="C85" i="1"/>
  <c r="H84" i="1"/>
  <c r="D84" i="1"/>
  <c r="C84" i="1"/>
  <c r="G84" i="1" s="1"/>
  <c r="D83" i="1"/>
  <c r="H83" i="1" s="1"/>
  <c r="C83" i="1"/>
  <c r="D82" i="1"/>
  <c r="H82" i="1" s="1"/>
  <c r="C82" i="1"/>
  <c r="D81" i="1"/>
  <c r="H81" i="1" s="1"/>
  <c r="C81" i="1"/>
  <c r="H80" i="1"/>
  <c r="D80" i="1"/>
  <c r="C80" i="1"/>
  <c r="G80" i="1" s="1"/>
  <c r="D79" i="1"/>
  <c r="H79" i="1" s="1"/>
  <c r="C79" i="1"/>
  <c r="C78" i="1"/>
  <c r="D77" i="1"/>
  <c r="H77" i="1" s="1"/>
  <c r="C77" i="1"/>
  <c r="H76" i="1"/>
  <c r="D76" i="1"/>
  <c r="C76" i="1"/>
  <c r="G76" i="1" s="1"/>
  <c r="D75" i="1"/>
  <c r="H75" i="1" s="1"/>
  <c r="C75" i="1"/>
  <c r="D74" i="1"/>
  <c r="H74" i="1" s="1"/>
  <c r="C74" i="1"/>
  <c r="C73" i="1"/>
  <c r="D72" i="1"/>
  <c r="H72" i="1" s="1"/>
  <c r="C72" i="1"/>
  <c r="D71" i="1"/>
  <c r="H71" i="1" s="1"/>
  <c r="C71" i="1"/>
  <c r="D70" i="1"/>
  <c r="D69" i="1"/>
  <c r="H69" i="1" s="1"/>
  <c r="C69" i="1"/>
  <c r="H68" i="1"/>
  <c r="D68" i="1"/>
  <c r="C68" i="1"/>
  <c r="G68" i="1" s="1"/>
  <c r="C67" i="1"/>
  <c r="D66" i="1"/>
  <c r="H66" i="1" s="1"/>
  <c r="C66" i="1"/>
  <c r="D65" i="1"/>
  <c r="H65" i="1" s="1"/>
  <c r="C65" i="1"/>
  <c r="D64" i="1"/>
  <c r="H64" i="1" s="1"/>
  <c r="C64" i="1"/>
  <c r="D63" i="1"/>
  <c r="H63" i="1" s="1"/>
  <c r="C63" i="1"/>
  <c r="H62" i="1"/>
  <c r="D62" i="1"/>
  <c r="C62" i="1"/>
  <c r="G62" i="1" s="1"/>
  <c r="D61" i="1"/>
  <c r="H61" i="1" s="1"/>
  <c r="C61" i="1"/>
  <c r="D60" i="1"/>
  <c r="H60" i="1" s="1"/>
  <c r="C60" i="1"/>
  <c r="D59" i="1"/>
  <c r="H59" i="1" s="1"/>
  <c r="C59" i="1"/>
  <c r="D58" i="1"/>
  <c r="H58" i="1" s="1"/>
  <c r="C58" i="1"/>
  <c r="D57" i="1"/>
  <c r="H57" i="1" s="1"/>
  <c r="C57" i="1"/>
  <c r="H56" i="1"/>
  <c r="D56" i="1"/>
  <c r="C56" i="1"/>
  <c r="G56" i="1" s="1"/>
  <c r="D55" i="1"/>
  <c r="H55" i="1" s="1"/>
  <c r="C55" i="1"/>
  <c r="C54" i="1"/>
  <c r="D53" i="1"/>
  <c r="H53" i="1" s="1"/>
  <c r="C53" i="1"/>
  <c r="H52" i="1"/>
  <c r="D52" i="1"/>
  <c r="C52" i="1"/>
  <c r="G52" i="1" s="1"/>
  <c r="D51" i="1"/>
  <c r="H51" i="1" s="1"/>
  <c r="C51" i="1"/>
  <c r="D50" i="1"/>
  <c r="H50" i="1" s="1"/>
  <c r="C50" i="1"/>
  <c r="C49" i="1"/>
  <c r="H48" i="1"/>
  <c r="D48" i="1"/>
  <c r="C48" i="1"/>
  <c r="G48" i="1" s="1"/>
  <c r="D47" i="1"/>
  <c r="H47" i="1" s="1"/>
  <c r="C47" i="1"/>
  <c r="D46" i="1"/>
  <c r="H46" i="1" s="1"/>
  <c r="C46" i="1"/>
  <c r="D44" i="1"/>
  <c r="H44" i="1" s="1"/>
  <c r="C44" i="1"/>
  <c r="D43" i="1"/>
  <c r="H43" i="1" s="1"/>
  <c r="C43" i="1"/>
  <c r="D42" i="1"/>
  <c r="H42" i="1" s="1"/>
  <c r="C42" i="1"/>
  <c r="H41" i="1"/>
  <c r="D41" i="1"/>
  <c r="C41" i="1"/>
  <c r="G41" i="1" s="1"/>
  <c r="D40" i="1"/>
  <c r="H40" i="1" s="1"/>
  <c r="C40" i="1"/>
  <c r="D39" i="1"/>
  <c r="H38" i="1"/>
  <c r="D38" i="1"/>
  <c r="C38" i="1"/>
  <c r="G38" i="1" s="1"/>
  <c r="D37" i="1"/>
  <c r="H37" i="1" s="1"/>
  <c r="C37" i="1"/>
  <c r="D36" i="1"/>
  <c r="H36" i="1" s="1"/>
  <c r="C36" i="1"/>
  <c r="D35" i="1"/>
  <c r="H35" i="1" s="1"/>
  <c r="C35" i="1"/>
  <c r="H34" i="1"/>
  <c r="D34" i="1"/>
  <c r="C34" i="1"/>
  <c r="G34" i="1" s="1"/>
  <c r="D33" i="1"/>
  <c r="H33" i="1" s="1"/>
  <c r="C33" i="1"/>
  <c r="D32" i="1"/>
  <c r="H32" i="1" s="1"/>
  <c r="C32" i="1"/>
  <c r="D31" i="1"/>
  <c r="H31" i="1" s="1"/>
  <c r="C31" i="1"/>
  <c r="H30" i="1"/>
  <c r="D30" i="1"/>
  <c r="C30" i="1"/>
  <c r="G30" i="1" s="1"/>
  <c r="D29" i="1"/>
  <c r="H29" i="1" s="1"/>
  <c r="C29" i="1"/>
  <c r="D28" i="1"/>
  <c r="H28" i="1" s="1"/>
  <c r="C28" i="1"/>
  <c r="D27" i="1"/>
  <c r="H27" i="1" s="1"/>
  <c r="C27" i="1"/>
  <c r="H26" i="1"/>
  <c r="D26" i="1"/>
  <c r="C26" i="1"/>
  <c r="G26" i="1" s="1"/>
  <c r="D25" i="1"/>
  <c r="H25" i="1" s="1"/>
  <c r="C25" i="1"/>
  <c r="H24" i="1"/>
  <c r="D24" i="1"/>
  <c r="C24" i="1"/>
  <c r="G24" i="1" s="1"/>
  <c r="D23" i="1"/>
  <c r="H23" i="1" s="1"/>
  <c r="C23" i="1"/>
  <c r="H22" i="1"/>
  <c r="D22" i="1"/>
  <c r="C22" i="1"/>
  <c r="G22" i="1" s="1"/>
  <c r="D21" i="1"/>
  <c r="H21" i="1" s="1"/>
  <c r="C21" i="1"/>
  <c r="D20" i="1"/>
  <c r="H20" i="1" s="1"/>
  <c r="C20" i="1"/>
  <c r="D19" i="1"/>
  <c r="H19" i="1" s="1"/>
  <c r="C19" i="1"/>
  <c r="H18" i="1"/>
  <c r="D18" i="1"/>
  <c r="C18" i="1"/>
  <c r="G18" i="1" s="1"/>
  <c r="D17" i="1"/>
  <c r="H17" i="1" s="1"/>
  <c r="C17" i="1"/>
  <c r="D16" i="1"/>
  <c r="H16" i="1" s="1"/>
  <c r="C16" i="1"/>
  <c r="D15" i="1"/>
  <c r="H15" i="1" s="1"/>
  <c r="C15" i="1"/>
  <c r="H14" i="1"/>
  <c r="D14" i="1"/>
  <c r="C14" i="1"/>
  <c r="G14" i="1" s="1"/>
  <c r="C13" i="1"/>
  <c r="D12" i="1"/>
  <c r="H12" i="1" s="1"/>
  <c r="C12" i="1"/>
  <c r="D11" i="1"/>
  <c r="H11" i="1" s="1"/>
  <c r="C11" i="1"/>
  <c r="H10" i="1"/>
  <c r="D10" i="1"/>
  <c r="C10" i="1"/>
  <c r="G10" i="1" s="1"/>
  <c r="D9" i="1"/>
  <c r="H9" i="1" s="1"/>
  <c r="C9" i="1"/>
  <c r="D8" i="1"/>
  <c r="H8" i="1" s="1"/>
  <c r="C8" i="1"/>
  <c r="D7" i="1"/>
  <c r="H7" i="1" s="1"/>
  <c r="C7" i="1"/>
  <c r="D6" i="1"/>
  <c r="H6" i="1" s="1"/>
  <c r="C6" i="1"/>
  <c r="D5" i="1"/>
  <c r="H5" i="1" s="1"/>
  <c r="C5" i="1"/>
  <c r="C4" i="1"/>
  <c r="G1685" i="1" l="1"/>
  <c r="E36" i="9"/>
  <c r="B36" i="9" s="1"/>
  <c r="E311" i="9"/>
  <c r="B311" i="9" s="1"/>
  <c r="E322" i="9"/>
  <c r="B322" i="9" s="1"/>
  <c r="E326" i="9"/>
  <c r="B326" i="9" s="1"/>
  <c r="E329" i="9"/>
  <c r="B329" i="9" s="1"/>
  <c r="G1657" i="1"/>
  <c r="E320" i="9"/>
  <c r="B320" i="9" s="1"/>
  <c r="E324" i="9"/>
  <c r="B324" i="9" s="1"/>
  <c r="E327" i="9"/>
  <c r="B327" i="9" s="1"/>
  <c r="G1599" i="1"/>
  <c r="C1681" i="1"/>
  <c r="H1681" i="1" s="1"/>
  <c r="G1637" i="1"/>
  <c r="G1665" i="1"/>
  <c r="G1603" i="1"/>
  <c r="G1591" i="1"/>
  <c r="E75" i="9"/>
  <c r="B75" i="9" s="1"/>
  <c r="E73" i="9"/>
  <c r="B73" i="9" s="1"/>
  <c r="E28" i="9"/>
  <c r="B28" i="9" s="1"/>
  <c r="E27" i="9"/>
  <c r="B27" i="9" s="1"/>
  <c r="C70" i="1"/>
  <c r="H70" i="1" s="1"/>
  <c r="E39" i="9"/>
  <c r="B39" i="9" s="1"/>
  <c r="G1607" i="1"/>
  <c r="G1669" i="1"/>
  <c r="G1671" i="1"/>
  <c r="G1667" i="1"/>
  <c r="G1663" i="1"/>
  <c r="G1659" i="1"/>
  <c r="G1655" i="1"/>
  <c r="G1649" i="1"/>
  <c r="G1651" i="1"/>
  <c r="G1647" i="1"/>
  <c r="G1643" i="1"/>
  <c r="G1639" i="1"/>
  <c r="G1635" i="1"/>
  <c r="D51" i="8"/>
  <c r="C1628" i="1" s="1"/>
  <c r="G1628" i="1" s="1"/>
  <c r="G1629" i="1"/>
  <c r="G1631" i="1"/>
  <c r="G1627" i="1"/>
  <c r="C1623" i="1"/>
  <c r="H1623" i="1" s="1"/>
  <c r="G1675" i="1"/>
  <c r="G1679" i="1"/>
  <c r="G1617" i="1"/>
  <c r="G1613" i="1"/>
  <c r="G1609" i="1"/>
  <c r="C1604" i="1"/>
  <c r="G1604" i="1" s="1"/>
  <c r="G1605" i="1"/>
  <c r="G1601" i="1"/>
  <c r="G1595" i="1"/>
  <c r="G1597" i="1"/>
  <c r="G1593" i="1"/>
  <c r="G1589" i="1"/>
  <c r="H1583" i="1"/>
  <c r="G1583" i="1"/>
  <c r="C1585" i="1"/>
  <c r="E31" i="9"/>
  <c r="B31" i="9" s="1"/>
  <c r="E37" i="9"/>
  <c r="B37" i="9" s="1"/>
  <c r="E307" i="9"/>
  <c r="B307" i="9" s="1"/>
  <c r="E312" i="9"/>
  <c r="B312" i="9" s="1"/>
  <c r="H1003" i="1"/>
  <c r="H1010" i="1"/>
  <c r="H1009" i="1"/>
  <c r="H1008" i="1"/>
  <c r="H1007" i="1"/>
  <c r="H1006" i="1"/>
  <c r="H1005" i="1"/>
  <c r="G772"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55" i="1"/>
  <c r="H651" i="1"/>
  <c r="H650" i="1"/>
  <c r="E296" i="9"/>
  <c r="B296" i="9" s="1"/>
  <c r="H648" i="1"/>
  <c r="H647" i="1"/>
  <c r="G646" i="1"/>
  <c r="H649" i="1"/>
  <c r="G645" i="1"/>
  <c r="G636" i="1"/>
  <c r="G635" i="1"/>
  <c r="G632" i="1"/>
  <c r="G630" i="1"/>
  <c r="G631" i="1"/>
  <c r="F292" i="9"/>
  <c r="B292" i="9" s="1"/>
  <c r="G629" i="1"/>
  <c r="G627" i="1"/>
  <c r="G628" i="1"/>
  <c r="G626" i="1"/>
  <c r="G623" i="1"/>
  <c r="G624" i="1"/>
  <c r="G625" i="1"/>
  <c r="G622" i="1"/>
  <c r="G621" i="1"/>
  <c r="G615" i="1"/>
  <c r="G616" i="1"/>
  <c r="G614" i="1"/>
  <c r="G613" i="1"/>
  <c r="G612" i="1"/>
  <c r="F290" i="9"/>
  <c r="B290" i="9" s="1"/>
  <c r="G610" i="1"/>
  <c r="G611" i="1"/>
  <c r="G609" i="1"/>
  <c r="F288" i="9"/>
  <c r="B288" i="9" s="1"/>
  <c r="G608" i="1"/>
  <c r="G603" i="1"/>
  <c r="G607" i="1"/>
  <c r="F286" i="9"/>
  <c r="B286" i="9" s="1"/>
  <c r="D601" i="1"/>
  <c r="H601" i="1" s="1"/>
  <c r="E597" i="4"/>
  <c r="D591" i="1" s="1"/>
  <c r="H591" i="1" s="1"/>
  <c r="E156" i="9"/>
  <c r="B156" i="9" s="1"/>
  <c r="F284" i="9"/>
  <c r="B284" i="9" s="1"/>
  <c r="G600" i="1"/>
  <c r="G599" i="1"/>
  <c r="F282" i="9"/>
  <c r="B282" i="9" s="1"/>
  <c r="G597" i="1"/>
  <c r="G598" i="1"/>
  <c r="G591" i="1"/>
  <c r="G592" i="1"/>
  <c r="G596" i="1"/>
  <c r="F280" i="9"/>
  <c r="B280" i="9" s="1"/>
  <c r="B279" i="9"/>
  <c r="G588" i="1"/>
  <c r="G585" i="1"/>
  <c r="G578" i="1"/>
  <c r="G579" i="1"/>
  <c r="G575" i="1"/>
  <c r="G572" i="1"/>
  <c r="G569" i="1"/>
  <c r="G565" i="1"/>
  <c r="G566" i="1"/>
  <c r="G562" i="1"/>
  <c r="G561" i="1"/>
  <c r="G560" i="1"/>
  <c r="G559" i="1"/>
  <c r="G556" i="1"/>
  <c r="G551" i="1"/>
  <c r="G547" i="1"/>
  <c r="B277" i="9"/>
  <c r="G546" i="1"/>
  <c r="G544" i="1"/>
  <c r="G545" i="1"/>
  <c r="B275" i="9"/>
  <c r="G543" i="1"/>
  <c r="B273" i="9"/>
  <c r="G539" i="1"/>
  <c r="G536" i="1"/>
  <c r="B271" i="9"/>
  <c r="D531" i="1"/>
  <c r="H531" i="1" s="1"/>
  <c r="G530" i="1"/>
  <c r="G531" i="1"/>
  <c r="G532" i="1"/>
  <c r="G526" i="1"/>
  <c r="G527" i="1"/>
  <c r="G525" i="1"/>
  <c r="G523" i="1"/>
  <c r="G524" i="1"/>
  <c r="G522" i="1"/>
  <c r="G520" i="1"/>
  <c r="G521" i="1"/>
  <c r="G519" i="1"/>
  <c r="G516" i="1"/>
  <c r="G517" i="1"/>
  <c r="G518" i="1"/>
  <c r="G515" i="1"/>
  <c r="G514" i="1"/>
  <c r="G508" i="1"/>
  <c r="G513" i="1"/>
  <c r="G506" i="1"/>
  <c r="B269" i="9"/>
  <c r="G505" i="1"/>
  <c r="G503" i="1"/>
  <c r="G504" i="1"/>
  <c r="B267" i="9"/>
  <c r="G502" i="1"/>
  <c r="B265" i="9"/>
  <c r="B263" i="9"/>
  <c r="G496" i="1"/>
  <c r="G497" i="1"/>
  <c r="G495" i="1"/>
  <c r="G494" i="1"/>
  <c r="B261" i="9"/>
  <c r="G491" i="1"/>
  <c r="G493" i="1"/>
  <c r="B259" i="9"/>
  <c r="B257" i="9"/>
  <c r="G485" i="1"/>
  <c r="G486" i="1"/>
  <c r="G487" i="1"/>
  <c r="G484" i="1"/>
  <c r="G482" i="1"/>
  <c r="G483" i="1"/>
  <c r="G481" i="1"/>
  <c r="G479" i="1"/>
  <c r="G480" i="1"/>
  <c r="G478" i="1"/>
  <c r="G477" i="1"/>
  <c r="G476" i="1"/>
  <c r="G474" i="1"/>
  <c r="G475" i="1"/>
  <c r="B255" i="9"/>
  <c r="G456" i="1"/>
  <c r="G455" i="1"/>
  <c r="G454" i="1"/>
  <c r="G453" i="1"/>
  <c r="G451" i="1"/>
  <c r="G446" i="1"/>
  <c r="G441" i="1"/>
  <c r="B253" i="9"/>
  <c r="G439" i="1"/>
  <c r="G440" i="1"/>
  <c r="G438" i="1"/>
  <c r="G437" i="1"/>
  <c r="B251" i="9"/>
  <c r="G434" i="1"/>
  <c r="B249" i="9"/>
  <c r="G431" i="1"/>
  <c r="G426" i="1"/>
  <c r="D425" i="1"/>
  <c r="G6" i="1"/>
  <c r="G407" i="1"/>
  <c r="G400" i="1"/>
  <c r="G399" i="1"/>
  <c r="G398" i="1"/>
  <c r="G396" i="1"/>
  <c r="G397" i="1"/>
  <c r="F401" i="4"/>
  <c r="G395" i="1"/>
  <c r="G393" i="1"/>
  <c r="G394" i="1"/>
  <c r="G392" i="1"/>
  <c r="G391" i="1"/>
  <c r="G390" i="1"/>
  <c r="G388" i="1"/>
  <c r="G389" i="1"/>
  <c r="G387" i="1"/>
  <c r="G386" i="1"/>
  <c r="G385" i="1"/>
  <c r="G383" i="1"/>
  <c r="G384" i="1"/>
  <c r="G382" i="1"/>
  <c r="G381" i="1"/>
  <c r="G380" i="1"/>
  <c r="G379" i="1"/>
  <c r="G378" i="1"/>
  <c r="G377" i="1"/>
  <c r="G374" i="1"/>
  <c r="F379" i="4"/>
  <c r="G368" i="1"/>
  <c r="D369" i="1"/>
  <c r="H369" i="1" s="1"/>
  <c r="F374" i="4"/>
  <c r="D356" i="1"/>
  <c r="H356" i="1" s="1"/>
  <c r="D357" i="1"/>
  <c r="H357" i="1" s="1"/>
  <c r="G353" i="1"/>
  <c r="G354" i="1"/>
  <c r="G350" i="1"/>
  <c r="G348" i="1"/>
  <c r="G346" i="1"/>
  <c r="G347" i="1"/>
  <c r="G344" i="1"/>
  <c r="G345" i="1"/>
  <c r="G343" i="1"/>
  <c r="G341" i="1"/>
  <c r="G342" i="1"/>
  <c r="G340" i="1"/>
  <c r="G339" i="1"/>
  <c r="G338" i="1"/>
  <c r="G336" i="1"/>
  <c r="G337" i="1"/>
  <c r="G335" i="1"/>
  <c r="G334" i="1"/>
  <c r="G333" i="1"/>
  <c r="G331" i="1"/>
  <c r="G332" i="1"/>
  <c r="G330" i="1"/>
  <c r="G329" i="1"/>
  <c r="G328" i="1"/>
  <c r="G327" i="1"/>
  <c r="G326" i="1"/>
  <c r="G325" i="1"/>
  <c r="G324" i="1"/>
  <c r="G322" i="1"/>
  <c r="G323" i="1"/>
  <c r="G321" i="1"/>
  <c r="G320" i="1"/>
  <c r="G319" i="1"/>
  <c r="G316" i="1"/>
  <c r="G317" i="1"/>
  <c r="G318" i="1"/>
  <c r="G315" i="1"/>
  <c r="G314" i="1"/>
  <c r="G313" i="1"/>
  <c r="G312" i="1"/>
  <c r="G311" i="1"/>
  <c r="G309" i="1"/>
  <c r="G310" i="1"/>
  <c r="E309" i="4"/>
  <c r="G308" i="1"/>
  <c r="G305" i="1"/>
  <c r="G307" i="1"/>
  <c r="G302" i="1"/>
  <c r="G301" i="1"/>
  <c r="G300" i="1"/>
  <c r="G299" i="1"/>
  <c r="G298" i="1"/>
  <c r="G292" i="1"/>
  <c r="G291" i="1"/>
  <c r="G293" i="1"/>
  <c r="G294" i="1"/>
  <c r="G290" i="1"/>
  <c r="G285" i="1"/>
  <c r="G288" i="1"/>
  <c r="E273" i="4"/>
  <c r="D269" i="1" s="1"/>
  <c r="G279" i="1"/>
  <c r="D274" i="1"/>
  <c r="H274" i="1" s="1"/>
  <c r="G274" i="1"/>
  <c r="G275" i="1"/>
  <c r="F278" i="4"/>
  <c r="G273" i="1"/>
  <c r="G272" i="1"/>
  <c r="G270" i="1"/>
  <c r="F274" i="4"/>
  <c r="B247" i="9"/>
  <c r="G268" i="1"/>
  <c r="G265" i="1"/>
  <c r="G266" i="1"/>
  <c r="F262" i="4"/>
  <c r="E262" i="4"/>
  <c r="D258" i="1" s="1"/>
  <c r="H258" i="1" s="1"/>
  <c r="F269" i="4"/>
  <c r="G264" i="1"/>
  <c r="G258" i="1"/>
  <c r="G260" i="1"/>
  <c r="G256" i="1"/>
  <c r="G250" i="1"/>
  <c r="E230" i="4"/>
  <c r="D226" i="1" s="1"/>
  <c r="H226" i="1" s="1"/>
  <c r="G246" i="1"/>
  <c r="G248" i="1"/>
  <c r="G242" i="1"/>
  <c r="G238" i="1"/>
  <c r="G236" i="1"/>
  <c r="G232" i="1"/>
  <c r="G226" i="1"/>
  <c r="G228" i="1"/>
  <c r="G222" i="1"/>
  <c r="G218" i="1"/>
  <c r="G213" i="1"/>
  <c r="G211" i="1"/>
  <c r="B245" i="9"/>
  <c r="G209" i="1"/>
  <c r="G207" i="1"/>
  <c r="F208" i="4"/>
  <c r="D199" i="1"/>
  <c r="H199" i="1" s="1"/>
  <c r="G201" i="1"/>
  <c r="G199" i="1"/>
  <c r="B243" i="9"/>
  <c r="F194" i="4"/>
  <c r="G191" i="1"/>
  <c r="B241" i="9"/>
  <c r="G185" i="1"/>
  <c r="G187" i="1"/>
  <c r="B239" i="9"/>
  <c r="E164" i="4"/>
  <c r="D160" i="1" s="1"/>
  <c r="H160" i="1" s="1"/>
  <c r="F178" i="4"/>
  <c r="G179" i="1"/>
  <c r="G175" i="1"/>
  <c r="G171" i="1"/>
  <c r="G167" i="1"/>
  <c r="F170" i="4"/>
  <c r="F165" i="4"/>
  <c r="G161" i="1"/>
  <c r="D149" i="1"/>
  <c r="G157" i="1"/>
  <c r="G155" i="1"/>
  <c r="B237" i="9"/>
  <c r="G151" i="1"/>
  <c r="G145" i="1"/>
  <c r="G141" i="1"/>
  <c r="D137" i="1"/>
  <c r="H137" i="1" s="1"/>
  <c r="G131" i="1"/>
  <c r="G133" i="1"/>
  <c r="G125" i="1"/>
  <c r="G127" i="1"/>
  <c r="G123" i="1"/>
  <c r="G120" i="1"/>
  <c r="G116" i="1"/>
  <c r="E106" i="4"/>
  <c r="D102" i="1" s="1"/>
  <c r="H102" i="1" s="1"/>
  <c r="F120" i="4"/>
  <c r="G110" i="1"/>
  <c r="G108" i="1"/>
  <c r="F112" i="4"/>
  <c r="B235" i="9"/>
  <c r="G102" i="1"/>
  <c r="G104" i="1"/>
  <c r="G98" i="1"/>
  <c r="G94" i="1"/>
  <c r="G90" i="1"/>
  <c r="E82" i="4"/>
  <c r="D78" i="1" s="1"/>
  <c r="H78" i="1" s="1"/>
  <c r="F91" i="4"/>
  <c r="B233" i="9"/>
  <c r="G88" i="1"/>
  <c r="G86" i="1"/>
  <c r="B231" i="9"/>
  <c r="G82" i="1"/>
  <c r="G74" i="1"/>
  <c r="G72" i="1"/>
  <c r="G66" i="1"/>
  <c r="G64" i="1"/>
  <c r="G60" i="1"/>
  <c r="G58" i="1"/>
  <c r="G54" i="1"/>
  <c r="F58" i="4"/>
  <c r="G50" i="1"/>
  <c r="G46" i="1"/>
  <c r="G43" i="1"/>
  <c r="G36" i="1"/>
  <c r="G32" i="1"/>
  <c r="G28" i="1"/>
  <c r="F23" i="4"/>
  <c r="F229" i="9"/>
  <c r="G20" i="1"/>
  <c r="B229" i="9"/>
  <c r="G16" i="1"/>
  <c r="G12" i="1"/>
  <c r="G8" i="1"/>
  <c r="G4" i="1"/>
  <c r="F8" i="4"/>
  <c r="G5" i="1"/>
  <c r="G7" i="1"/>
  <c r="G9" i="1"/>
  <c r="G11" i="1"/>
  <c r="G13" i="1"/>
  <c r="G15" i="1"/>
  <c r="G17" i="1"/>
  <c r="G19" i="1"/>
  <c r="G21" i="1"/>
  <c r="G23" i="1"/>
  <c r="G25" i="1"/>
  <c r="G27" i="1"/>
  <c r="G29" i="1"/>
  <c r="G31" i="1"/>
  <c r="G33" i="1"/>
  <c r="G35" i="1"/>
  <c r="G37" i="1"/>
  <c r="G40" i="1"/>
  <c r="G42" i="1"/>
  <c r="G44"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2" i="1"/>
  <c r="G124" i="1"/>
  <c r="G126" i="1"/>
  <c r="G128" i="1"/>
  <c r="G130" i="1"/>
  <c r="G132" i="1"/>
  <c r="G134" i="1"/>
  <c r="G136" i="1"/>
  <c r="G138" i="1"/>
  <c r="G140" i="1"/>
  <c r="G142" i="1"/>
  <c r="G144" i="1"/>
  <c r="G146" i="1"/>
  <c r="G150" i="1"/>
  <c r="G152" i="1"/>
  <c r="G154" i="1"/>
  <c r="G156" i="1"/>
  <c r="G158"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9" i="1"/>
  <c r="G221" i="1"/>
  <c r="G223" i="1"/>
  <c r="G225" i="1"/>
  <c r="G227" i="1"/>
  <c r="G229" i="1"/>
  <c r="G231" i="1"/>
  <c r="G233" i="1"/>
  <c r="G235" i="1"/>
  <c r="G237" i="1"/>
  <c r="G239" i="1"/>
  <c r="G241" i="1"/>
  <c r="G243" i="1"/>
  <c r="G245" i="1"/>
  <c r="G247" i="1"/>
  <c r="G249" i="1"/>
  <c r="G251" i="1"/>
  <c r="G253" i="1"/>
  <c r="G255" i="1"/>
  <c r="G257" i="1"/>
  <c r="G259" i="1"/>
  <c r="G261" i="1"/>
  <c r="G263"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H796"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6" i="1"/>
  <c r="G1078"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5" i="1"/>
  <c r="G1077"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3" i="1"/>
  <c r="H1154" i="1"/>
  <c r="H1155" i="1"/>
  <c r="H1156" i="1"/>
  <c r="H1157" i="1"/>
  <c r="H1158"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6" i="1"/>
  <c r="G1438" i="1"/>
  <c r="G1440" i="1"/>
  <c r="G1442" i="1"/>
  <c r="G1444" i="1"/>
  <c r="G1446" i="1"/>
  <c r="G1448" i="1"/>
  <c r="G1450" i="1"/>
  <c r="G1452" i="1"/>
  <c r="G1454" i="1"/>
  <c r="G1456" i="1"/>
  <c r="G1458" i="1"/>
  <c r="G1460" i="1"/>
  <c r="G1462" i="1"/>
  <c r="G1464" i="1"/>
  <c r="G1466" i="1"/>
  <c r="G1468" i="1"/>
  <c r="G1470" i="1"/>
  <c r="G1472" i="1"/>
  <c r="G1474" i="1"/>
  <c r="G1476" i="1"/>
  <c r="H1159" i="1"/>
  <c r="G1401" i="1"/>
  <c r="G1478" i="1"/>
  <c r="H1478" i="1"/>
  <c r="G1480" i="1"/>
  <c r="G1482" i="1"/>
  <c r="G1484" i="1"/>
  <c r="G1486" i="1"/>
  <c r="G1488" i="1"/>
  <c r="G1490" i="1"/>
  <c r="G1492" i="1"/>
  <c r="G1494" i="1"/>
  <c r="I1541" i="1"/>
  <c r="I1543" i="1"/>
  <c r="I1545" i="1"/>
  <c r="H1541" i="1"/>
  <c r="H1542" i="1"/>
  <c r="I1542" i="1" s="1"/>
  <c r="H1543" i="1"/>
  <c r="H1544" i="1"/>
  <c r="I1544" i="1" s="1"/>
  <c r="H1545" i="1"/>
  <c r="H1546" i="1"/>
  <c r="I1546" i="1" s="1"/>
  <c r="G1548" i="1"/>
  <c r="G1549" i="1"/>
  <c r="G1550" i="1"/>
  <c r="G1551" i="1"/>
  <c r="G1552" i="1"/>
  <c r="G1553" i="1"/>
  <c r="G1554" i="1"/>
  <c r="G1555" i="1"/>
  <c r="G1556" i="1"/>
  <c r="G1557" i="1"/>
  <c r="G1558" i="1"/>
  <c r="G1559" i="1"/>
  <c r="G1560" i="1"/>
  <c r="G1561" i="1"/>
  <c r="G1562" i="1"/>
  <c r="G1563" i="1"/>
  <c r="G1564" i="1"/>
  <c r="G1565" i="1"/>
  <c r="I1565" i="1" s="1"/>
  <c r="G1566" i="1"/>
  <c r="G1567" i="1"/>
  <c r="I1567" i="1" s="1"/>
  <c r="G1568" i="1"/>
  <c r="G1569" i="1"/>
  <c r="I1569" i="1" s="1"/>
  <c r="G1570" i="1"/>
  <c r="G1571" i="1"/>
  <c r="G1572" i="1"/>
  <c r="G1573" i="1"/>
  <c r="I1573" i="1" s="1"/>
  <c r="G1574" i="1"/>
  <c r="G1575" i="1"/>
  <c r="I1575" i="1" s="1"/>
  <c r="G1576" i="1"/>
  <c r="G1577" i="1"/>
  <c r="G1578" i="1"/>
  <c r="G1579" i="1"/>
  <c r="G1580" i="1"/>
  <c r="G1581" i="1"/>
  <c r="H1582" i="1"/>
  <c r="H1584" i="1"/>
  <c r="H1586" i="1"/>
  <c r="H1588" i="1"/>
  <c r="H1590" i="1"/>
  <c r="H1592" i="1"/>
  <c r="H1594" i="1"/>
  <c r="H1596" i="1"/>
  <c r="H1598" i="1"/>
  <c r="H1600" i="1"/>
  <c r="H1602" i="1"/>
  <c r="H1606" i="1"/>
  <c r="H1608" i="1"/>
  <c r="H1610" i="1"/>
  <c r="H1612" i="1"/>
  <c r="H1614" i="1"/>
  <c r="H1616" i="1"/>
  <c r="H1618" i="1"/>
  <c r="H1620" i="1"/>
  <c r="H1624" i="1"/>
  <c r="H1626" i="1"/>
  <c r="H1630" i="1"/>
  <c r="H1632" i="1"/>
  <c r="H1634" i="1"/>
  <c r="H1636" i="1"/>
  <c r="H1638" i="1"/>
  <c r="H1640" i="1"/>
  <c r="H1642" i="1"/>
  <c r="H1644" i="1"/>
  <c r="H1646" i="1"/>
  <c r="H1648" i="1"/>
  <c r="H1650" i="1"/>
  <c r="H1652" i="1"/>
  <c r="H1654" i="1"/>
  <c r="H1656" i="1"/>
  <c r="H1658" i="1"/>
  <c r="H1660" i="1"/>
  <c r="H1662" i="1"/>
  <c r="H1664" i="1"/>
  <c r="H1666" i="1"/>
  <c r="H1668" i="1"/>
  <c r="H1670" i="1"/>
  <c r="H1672" i="1"/>
  <c r="H1674" i="1"/>
  <c r="H1676" i="1"/>
  <c r="H1678" i="1"/>
  <c r="H1680" i="1"/>
  <c r="H1682" i="1"/>
  <c r="H1684" i="1"/>
  <c r="H1686" i="1"/>
  <c r="D7" i="4"/>
  <c r="D43" i="4"/>
  <c r="D49" i="4"/>
  <c r="D125" i="4"/>
  <c r="D153" i="4"/>
  <c r="D221" i="4"/>
  <c r="D273" i="4"/>
  <c r="D308" i="4"/>
  <c r="D354" i="4"/>
  <c r="D360" i="4"/>
  <c r="D406" i="4"/>
  <c r="D647" i="4"/>
  <c r="F426" i="4"/>
  <c r="E648" i="4"/>
  <c r="D642" i="1" s="1"/>
  <c r="H642" i="1" s="1"/>
  <c r="D431" i="4"/>
  <c r="D479" i="4"/>
  <c r="F7" i="5"/>
  <c r="G336" i="9"/>
  <c r="E336" i="9" s="1"/>
  <c r="B336" i="9" s="1"/>
  <c r="F178" i="5"/>
  <c r="D177" i="5"/>
  <c r="E251" i="5"/>
  <c r="E141" i="6"/>
  <c r="G1547" i="1"/>
  <c r="H1548" i="1"/>
  <c r="H1549" i="1"/>
  <c r="H1550" i="1"/>
  <c r="H1551" i="1"/>
  <c r="H1552" i="1"/>
  <c r="H1553" i="1"/>
  <c r="H1554" i="1"/>
  <c r="H1557" i="1"/>
  <c r="H1558" i="1"/>
  <c r="H1559" i="1"/>
  <c r="H1560" i="1"/>
  <c r="H1561" i="1"/>
  <c r="H1562" i="1"/>
  <c r="H1564" i="1"/>
  <c r="H1565" i="1"/>
  <c r="H1566" i="1"/>
  <c r="H1567" i="1"/>
  <c r="H1568" i="1"/>
  <c r="H1569" i="1"/>
  <c r="H1570" i="1"/>
  <c r="H1573" i="1"/>
  <c r="H1574" i="1"/>
  <c r="H1575" i="1"/>
  <c r="H1576" i="1"/>
  <c r="H1578" i="1"/>
  <c r="H1579" i="1"/>
  <c r="H1580" i="1"/>
  <c r="H1581" i="1"/>
  <c r="F427" i="4"/>
  <c r="D535" i="4"/>
  <c r="F607" i="4"/>
  <c r="F8" i="5"/>
  <c r="F70" i="5"/>
  <c r="F120" i="5"/>
  <c r="F136" i="5"/>
  <c r="G316" i="9"/>
  <c r="G315" i="9"/>
  <c r="F150" i="5"/>
  <c r="F181" i="5"/>
  <c r="F197" i="5"/>
  <c r="E338" i="9"/>
  <c r="B338" i="9" s="1"/>
  <c r="F203" i="5"/>
  <c r="E339" i="9"/>
  <c r="B339" i="9" s="1"/>
  <c r="F219" i="5"/>
  <c r="F297" i="5"/>
  <c r="F5" i="6"/>
  <c r="D129" i="6"/>
  <c r="D141" i="6"/>
  <c r="G310" i="9"/>
  <c r="H309" i="9"/>
  <c r="G309" i="9"/>
  <c r="G302" i="9"/>
  <c r="E302" i="9" s="1"/>
  <c r="B302"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M228" i="9"/>
  <c r="G207" i="9"/>
  <c r="E207" i="9" s="1"/>
  <c r="B207"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78" i="9"/>
  <c r="E178" i="9" s="1"/>
  <c r="B178" i="9" s="1"/>
  <c r="G176" i="9"/>
  <c r="E176" i="9" s="1"/>
  <c r="B176" i="9" s="1"/>
  <c r="G174" i="9"/>
  <c r="E174" i="9" s="1"/>
  <c r="B174" i="9" s="1"/>
  <c r="H310" i="9"/>
  <c r="H308" i="9"/>
  <c r="E308" i="9" s="1"/>
  <c r="B308" i="9" s="1"/>
  <c r="G301" i="9"/>
  <c r="E301" i="9" s="1"/>
  <c r="B301"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I10" i="9"/>
  <c r="E314" i="9"/>
  <c r="B314" i="9" s="1"/>
  <c r="F89" i="5"/>
  <c r="D147" i="5"/>
  <c r="H315" i="9"/>
  <c r="H316" i="9"/>
  <c r="E177" i="5"/>
  <c r="B345" i="9"/>
  <c r="E344" i="9"/>
  <c r="I10" i="3" s="1"/>
  <c r="D44" i="8"/>
  <c r="B340" i="9"/>
  <c r="F298" i="9"/>
  <c r="G1681" i="1" l="1"/>
  <c r="H1628" i="1"/>
  <c r="G70" i="1"/>
  <c r="D45" i="8"/>
  <c r="G342" i="9" s="1"/>
  <c r="E342" i="9" s="1"/>
  <c r="B342" i="9" s="1"/>
  <c r="G1623" i="1"/>
  <c r="H1604" i="1"/>
  <c r="H19" i="9"/>
  <c r="E19" i="9" s="1"/>
  <c r="B19" i="9" s="1"/>
  <c r="H1585" i="1"/>
  <c r="G1585" i="1"/>
  <c r="E535" i="4"/>
  <c r="E639" i="4" s="1"/>
  <c r="D633" i="1" s="1"/>
  <c r="G601" i="1"/>
  <c r="E180" i="9"/>
  <c r="B180" i="9" s="1"/>
  <c r="G369" i="1"/>
  <c r="G356" i="1"/>
  <c r="G357" i="1"/>
  <c r="E308" i="4"/>
  <c r="D304" i="1"/>
  <c r="G160" i="1"/>
  <c r="E152" i="4"/>
  <c r="D148" i="1" s="1"/>
  <c r="F164" i="4"/>
  <c r="I17" i="3"/>
  <c r="G137" i="1"/>
  <c r="F106" i="4"/>
  <c r="E6" i="4"/>
  <c r="G78" i="1"/>
  <c r="F82" i="4"/>
  <c r="F147" i="5"/>
  <c r="C1152" i="1"/>
  <c r="E309" i="9"/>
  <c r="B309" i="9" s="1"/>
  <c r="E310" i="9"/>
  <c r="B310" i="9" s="1"/>
  <c r="F129" i="6"/>
  <c r="C1525" i="1"/>
  <c r="G347" i="9"/>
  <c r="E347" i="9" s="1"/>
  <c r="E316" i="9"/>
  <c r="B316" i="9" s="1"/>
  <c r="F535" i="4"/>
  <c r="C529" i="1"/>
  <c r="F648" i="4"/>
  <c r="I24" i="3"/>
  <c r="D1255" i="1"/>
  <c r="E640" i="4"/>
  <c r="D634" i="1" s="1"/>
  <c r="D430" i="4"/>
  <c r="F431" i="4"/>
  <c r="C425" i="1"/>
  <c r="F406" i="4"/>
  <c r="C401" i="1"/>
  <c r="F354" i="4"/>
  <c r="C349" i="1"/>
  <c r="F273" i="4"/>
  <c r="C269" i="1"/>
  <c r="H24" i="9"/>
  <c r="G24" i="9"/>
  <c r="D152" i="4"/>
  <c r="F153" i="4"/>
  <c r="C149" i="1"/>
  <c r="F49" i="4"/>
  <c r="C45" i="1"/>
  <c r="D6" i="4"/>
  <c r="F7" i="4"/>
  <c r="C3" i="1"/>
  <c r="I1580" i="1"/>
  <c r="I1578" i="1"/>
  <c r="I1576" i="1"/>
  <c r="I1574" i="1"/>
  <c r="I1570" i="1"/>
  <c r="I1568" i="1"/>
  <c r="I1566" i="1"/>
  <c r="I1564" i="1"/>
  <c r="I1562" i="1"/>
  <c r="I1560" i="1"/>
  <c r="I1558" i="1"/>
  <c r="I1554" i="1"/>
  <c r="I1552" i="1"/>
  <c r="I1550" i="1"/>
  <c r="I1548" i="1"/>
  <c r="G642" i="1"/>
  <c r="C1621" i="1"/>
  <c r="I38" i="3"/>
  <c r="E176" i="5"/>
  <c r="I23" i="3"/>
  <c r="D1181" i="1"/>
  <c r="F228" i="9"/>
  <c r="B228" i="9" s="1"/>
  <c r="F141" i="6"/>
  <c r="H30" i="3"/>
  <c r="C1537" i="1"/>
  <c r="E315" i="9"/>
  <c r="B315" i="9" s="1"/>
  <c r="D69" i="5"/>
  <c r="I30" i="3"/>
  <c r="D1537" i="1"/>
  <c r="D176" i="5"/>
  <c r="F177" i="5"/>
  <c r="H23" i="3"/>
  <c r="C1181" i="1"/>
  <c r="F479" i="4"/>
  <c r="C473" i="1"/>
  <c r="F647" i="4"/>
  <c r="C641" i="1"/>
  <c r="D418" i="4"/>
  <c r="F360" i="4"/>
  <c r="C355" i="1"/>
  <c r="D417" i="4"/>
  <c r="F308" i="4"/>
  <c r="C303" i="1"/>
  <c r="F221" i="4"/>
  <c r="C217" i="1"/>
  <c r="F125" i="4"/>
  <c r="C121" i="1"/>
  <c r="F43" i="4"/>
  <c r="C39" i="1"/>
  <c r="I1581" i="1"/>
  <c r="I1579" i="1"/>
  <c r="I1561" i="1"/>
  <c r="I1559" i="1"/>
  <c r="I1557" i="1"/>
  <c r="I1553" i="1"/>
  <c r="I1551" i="1"/>
  <c r="I1549" i="1"/>
  <c r="G343" i="9" l="1"/>
  <c r="E343" i="9" s="1"/>
  <c r="B343" i="9" s="1"/>
  <c r="K1480" i="9"/>
  <c r="I39" i="3"/>
  <c r="C1622" i="1"/>
  <c r="H11" i="3" s="1"/>
  <c r="D529" i="1"/>
  <c r="H529" i="1" s="1"/>
  <c r="D303" i="1"/>
  <c r="H303" i="1" s="1"/>
  <c r="E417" i="4"/>
  <c r="D412" i="1" s="1"/>
  <c r="E418" i="4"/>
  <c r="D413" i="1" s="1"/>
  <c r="H304" i="1"/>
  <c r="G304" i="1"/>
  <c r="E299" i="4"/>
  <c r="E301" i="4" s="1"/>
  <c r="D297" i="1" s="1"/>
  <c r="I16" i="3"/>
  <c r="E422" i="4"/>
  <c r="E643" i="4" s="1"/>
  <c r="D2" i="1"/>
  <c r="G39" i="1"/>
  <c r="H39" i="1"/>
  <c r="G121" i="1"/>
  <c r="H121" i="1"/>
  <c r="G217" i="1"/>
  <c r="H217" i="1"/>
  <c r="F417" i="4"/>
  <c r="C412" i="1"/>
  <c r="H641" i="1"/>
  <c r="G641" i="1"/>
  <c r="H473" i="1"/>
  <c r="G473" i="1"/>
  <c r="G1181" i="1"/>
  <c r="H1181" i="1"/>
  <c r="F69" i="5"/>
  <c r="H22" i="3"/>
  <c r="C1074" i="1"/>
  <c r="D6" i="5"/>
  <c r="G1537" i="1"/>
  <c r="H1537" i="1"/>
  <c r="D1180" i="1"/>
  <c r="H299" i="9"/>
  <c r="H1621" i="1"/>
  <c r="G1621" i="1"/>
  <c r="G45" i="1"/>
  <c r="H45" i="1"/>
  <c r="G149" i="1"/>
  <c r="H149" i="1"/>
  <c r="F152" i="4"/>
  <c r="H17" i="3"/>
  <c r="D299" i="4"/>
  <c r="C148" i="1"/>
  <c r="H1255" i="1"/>
  <c r="G1255" i="1"/>
  <c r="G1525" i="1"/>
  <c r="H1525" i="1"/>
  <c r="H9" i="3"/>
  <c r="G1152" i="1"/>
  <c r="H1152" i="1"/>
  <c r="G355" i="1"/>
  <c r="H355" i="1"/>
  <c r="C413" i="1"/>
  <c r="F176" i="5"/>
  <c r="C1180" i="1"/>
  <c r="G3" i="1"/>
  <c r="H3" i="1"/>
  <c r="D300" i="4"/>
  <c r="F6" i="4"/>
  <c r="H16" i="3"/>
  <c r="D422" i="4"/>
  <c r="C2" i="1"/>
  <c r="E24" i="9"/>
  <c r="H269" i="1"/>
  <c r="G269" i="1"/>
  <c r="G349" i="1"/>
  <c r="H349" i="1"/>
  <c r="H401" i="1"/>
  <c r="G401" i="1"/>
  <c r="H425" i="1"/>
  <c r="G425" i="1"/>
  <c r="D639" i="4"/>
  <c r="F430" i="4"/>
  <c r="C424" i="1"/>
  <c r="D640" i="4"/>
  <c r="B347" i="9"/>
  <c r="E346" i="9"/>
  <c r="E341" i="9" l="1"/>
  <c r="I11" i="3" s="1"/>
  <c r="G1622" i="1"/>
  <c r="H1622" i="1"/>
  <c r="G529" i="1"/>
  <c r="G303" i="1"/>
  <c r="F418" i="4"/>
  <c r="E300" i="4"/>
  <c r="D296" i="1" s="1"/>
  <c r="D295" i="1"/>
  <c r="E423" i="4"/>
  <c r="E425" i="4" s="1"/>
  <c r="D420" i="1" s="1"/>
  <c r="D417" i="1"/>
  <c r="F640" i="4"/>
  <c r="C634" i="1"/>
  <c r="B24" i="9"/>
  <c r="D643" i="4"/>
  <c r="F422" i="4"/>
  <c r="C417" i="1"/>
  <c r="G1180" i="1"/>
  <c r="H1180" i="1"/>
  <c r="H413" i="1"/>
  <c r="G413" i="1"/>
  <c r="G148" i="1"/>
  <c r="H148" i="1"/>
  <c r="N3" i="9"/>
  <c r="H1074" i="1"/>
  <c r="G1074" i="1"/>
  <c r="H424" i="1"/>
  <c r="G424" i="1"/>
  <c r="F639" i="4"/>
  <c r="C633" i="1"/>
  <c r="G2" i="1"/>
  <c r="H2" i="1"/>
  <c r="C296" i="1"/>
  <c r="K3" i="9"/>
  <c r="I9" i="3"/>
  <c r="D423" i="4"/>
  <c r="D424" i="4" s="1"/>
  <c r="D301" i="4"/>
  <c r="F299" i="4"/>
  <c r="C295" i="1"/>
  <c r="G306" i="9"/>
  <c r="E306" i="9" s="1"/>
  <c r="B306" i="9" s="1"/>
  <c r="G299" i="9"/>
  <c r="E299" i="9" s="1"/>
  <c r="F6" i="5"/>
  <c r="C1011" i="1"/>
  <c r="H412" i="1"/>
  <c r="G412" i="1"/>
  <c r="D637" i="1"/>
  <c r="F300" i="4" l="1"/>
  <c r="E644" i="4"/>
  <c r="H20" i="9"/>
  <c r="D418" i="1"/>
  <c r="E424" i="4"/>
  <c r="D419" i="1" s="1"/>
  <c r="F424" i="4"/>
  <c r="C419" i="1"/>
  <c r="H417" i="1"/>
  <c r="G417" i="1"/>
  <c r="H634" i="1"/>
  <c r="G634" i="1"/>
  <c r="D644" i="4"/>
  <c r="D425" i="4"/>
  <c r="F423" i="4"/>
  <c r="C418" i="1"/>
  <c r="G20" i="9"/>
  <c r="H633" i="1"/>
  <c r="G633" i="1"/>
  <c r="H8" i="3"/>
  <c r="H1011" i="1"/>
  <c r="G1011" i="1"/>
  <c r="B299" i="9"/>
  <c r="H295" i="1"/>
  <c r="G295" i="1"/>
  <c r="F301" i="4"/>
  <c r="C297" i="1"/>
  <c r="H296" i="1"/>
  <c r="G296" i="1"/>
  <c r="D645" i="4"/>
  <c r="F643" i="4"/>
  <c r="C637" i="1"/>
  <c r="E20" i="9" l="1"/>
  <c r="B20" i="9" s="1"/>
  <c r="D638" i="1"/>
  <c r="E646" i="4"/>
  <c r="E645" i="4"/>
  <c r="H637" i="1"/>
  <c r="G637" i="1"/>
  <c r="F645" i="4"/>
  <c r="C639" i="1"/>
  <c r="H297" i="1"/>
  <c r="G297" i="1"/>
  <c r="M3" i="9"/>
  <c r="H418" i="1"/>
  <c r="G418" i="1"/>
  <c r="F425" i="4"/>
  <c r="C420" i="1"/>
  <c r="H419" i="1"/>
  <c r="G419" i="1"/>
  <c r="D646" i="4"/>
  <c r="F644" i="4"/>
  <c r="C638" i="1"/>
  <c r="E649" i="4" l="1"/>
  <c r="D639" i="1"/>
  <c r="H639" i="1" s="1"/>
  <c r="D640" i="1"/>
  <c r="E650" i="4"/>
  <c r="H638" i="1"/>
  <c r="G638" i="1"/>
  <c r="D650" i="4"/>
  <c r="F646" i="4"/>
  <c r="C640" i="1"/>
  <c r="G334" i="9"/>
  <c r="H334" i="9"/>
  <c r="H420" i="1"/>
  <c r="G420" i="1"/>
  <c r="G639" i="1"/>
  <c r="D649" i="4"/>
  <c r="G297" i="9" l="1"/>
  <c r="E297" i="9" s="1"/>
  <c r="B297" i="9" s="1"/>
  <c r="I19" i="3"/>
  <c r="D644" i="1"/>
  <c r="I18" i="3"/>
  <c r="D643" i="1"/>
  <c r="F649" i="4"/>
  <c r="H18" i="3"/>
  <c r="C643" i="1"/>
  <c r="E334" i="9"/>
  <c r="H640" i="1"/>
  <c r="G640" i="1"/>
  <c r="F650" i="4"/>
  <c r="H19" i="3"/>
  <c r="C644" i="1"/>
  <c r="B334" i="9" l="1"/>
  <c r="E298" i="9"/>
  <c r="I8" i="3" s="1"/>
  <c r="H644" i="1"/>
  <c r="G644" i="1"/>
  <c r="H643" i="1"/>
  <c r="G643" i="1"/>
  <c r="H7" i="3"/>
  <c r="J3" i="9" l="1"/>
  <c r="H295" i="9" l="1"/>
  <c r="L293" i="9"/>
  <c r="F293" i="9" s="1"/>
  <c r="G295" i="9"/>
  <c r="E295" i="9" s="1"/>
  <c r="H18" i="9"/>
  <c r="G18" i="9"/>
  <c r="J5" i="9"/>
  <c r="K6" i="9"/>
  <c r="I8" i="9"/>
  <c r="J9" i="9"/>
  <c r="K10" i="9"/>
  <c r="I12" i="9"/>
  <c r="J13" i="9"/>
  <c r="M15" i="9"/>
  <c r="L16" i="9"/>
  <c r="I17" i="9"/>
  <c r="H22" i="9"/>
  <c r="K5" i="9"/>
  <c r="I7" i="9"/>
  <c r="J8" i="9"/>
  <c r="K9" i="9"/>
  <c r="I11" i="9"/>
  <c r="J12" i="9"/>
  <c r="K13" i="9"/>
  <c r="L15" i="9"/>
  <c r="M16" i="9"/>
  <c r="J17" i="9"/>
  <c r="G21" i="9"/>
  <c r="I5" i="9"/>
  <c r="J6" i="9"/>
  <c r="K7" i="9"/>
  <c r="I9" i="9"/>
  <c r="J10" i="9"/>
  <c r="E10" i="9" s="1"/>
  <c r="B10" i="9" s="1"/>
  <c r="K11" i="9"/>
  <c r="I13" i="9"/>
  <c r="G15" i="9"/>
  <c r="H16" i="9"/>
  <c r="H17" i="9"/>
  <c r="G22" i="9"/>
  <c r="E22" i="9" s="1"/>
  <c r="B22" i="9" s="1"/>
  <c r="I6" i="9"/>
  <c r="E6" i="9" s="1"/>
  <c r="B6" i="9" s="1"/>
  <c r="J7" i="9"/>
  <c r="K8" i="9"/>
  <c r="J11" i="9"/>
  <c r="K12" i="9"/>
  <c r="H15" i="9"/>
  <c r="G16" i="9"/>
  <c r="G17" i="9"/>
  <c r="H21" i="9"/>
  <c r="E17" i="9" l="1"/>
  <c r="B17" i="9" s="1"/>
  <c r="E13" i="9"/>
  <c r="B13" i="9" s="1"/>
  <c r="E5" i="9"/>
  <c r="B5" i="9" s="1"/>
  <c r="F15" i="9"/>
  <c r="F16" i="9"/>
  <c r="E8" i="9"/>
  <c r="B8" i="9" s="1"/>
  <c r="B293" i="9"/>
  <c r="F23" i="9"/>
  <c r="E7" i="9"/>
  <c r="B7" i="9" s="1"/>
  <c r="E16" i="9"/>
  <c r="E15" i="9"/>
  <c r="E9" i="9"/>
  <c r="B9" i="9" s="1"/>
  <c r="E21" i="9"/>
  <c r="B21" i="9" s="1"/>
  <c r="E11" i="9"/>
  <c r="B11" i="9" s="1"/>
  <c r="E12" i="9"/>
  <c r="B12" i="9" s="1"/>
  <c r="E18" i="9"/>
  <c r="B18" i="9" s="1"/>
  <c r="B295" i="9"/>
  <c r="E23" i="9"/>
  <c r="I7" i="3" s="1"/>
  <c r="F14" i="9" l="1"/>
  <c r="F3" i="9" s="1"/>
  <c r="B16" i="9"/>
  <c r="B15" i="9"/>
  <c r="E14" i="9"/>
  <c r="I12" i="3" s="1"/>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<sst xmlns="http://schemas.openxmlformats.org/spreadsheetml/2006/main" count="4719" uniqueCount="3652">
  <si>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</si>
  <si>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</si>
  <si>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</si>
  <si>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</si>
  <si>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</si>
  <si>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</si>
  <si>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</si>
  <si>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</si>
  <si>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</si>
  <si>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</si>
  <si>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</si>
  <si>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</si>
  <si>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</si>
  <si>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</si>
  <si>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</si>
  <si>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</si>
  <si>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</si>
  <si>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</si>
  <si>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</si>
  <si>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</si>
  <si>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</si>
  <si>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</si>
  <si>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</si>
  <si>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</si>
  <si>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</si>
  <si>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</si>
  <si>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</si>
  <si>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</si>
  <si>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</si>
  <si>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</si>
  <si>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</si>
  <si>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DUBRAVICA</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</si>
  <si>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</si>
  <si>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</si>
  <si>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</si>
  <si>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</si>
  <si>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</si>
  <si>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</si>
  <si>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</si>
  <si>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</si>
  <si>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</si>
  <si>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</si>
  <si>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</si>
  <si>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</si>
  <si>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</si>
  <si>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</si>
  <si>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</si>
  <si>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</si>
  <si>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</si>
  <si>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</si>
  <si>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</si>
  <si>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</si>
  <si>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</si>
  <si>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</si>
  <si>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</si>
  <si>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</si>
  <si>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27054 - OPĆINA DUBRAVICA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</si>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</sst>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209165.33000000002</v>
      </c>
      <c r="D2" s="6">
        <f>'PR-RAS'!E6</f>
        <v>249819.68999999997</v>
      </c>
      <c r="E2" s="6">
        <v>0</v>
      </c>
      <c r="F2" s="6">
        <v>0</v>
      </c>
      <c r="G2" s="7">
        <f t="shared" ref="G2:G274" si="0">(B2/1000)*(C2*1+D2*2)</f>
        <v>708.80471</v>
      </c>
      <c r="H2" s="7">
        <f t="shared" ref="H2:H274" si="1">ABS(C2-ROUND(C2,0))+ABS(D2-ROUND(D2,0))</f>
        <v>0.64000000004307367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147130.37</v>
      </c>
      <c r="D3" s="1">
        <f>'PR-RAS'!E7</f>
        <v>189683.97</v>
      </c>
      <c r="E3" s="1">
        <v>0</v>
      </c>
      <c r="F3" s="1">
        <v>0</v>
      </c>
      <c r="G3" s="2">
        <f t="shared" si="0"/>
        <v>1052.9966200000001</v>
      </c>
      <c r="H3" s="2">
        <f t="shared" si="1"/>
        <v>0.39999999999417923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143546.70000000001</v>
      </c>
      <c r="D4" s="1">
        <f>'PR-RAS'!E8</f>
        <v>179301.52000000002</v>
      </c>
      <c r="E4" s="1">
        <v>0</v>
      </c>
      <c r="F4" s="1">
        <v>0</v>
      </c>
      <c r="G4" s="2">
        <f t="shared" si="0"/>
        <v>1506.4492200000002</v>
      </c>
      <c r="H4" s="2">
        <f t="shared" si="1"/>
        <v>0.77999999996973202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124684.4</v>
      </c>
      <c r="D5" s="1">
        <f>'PR-RAS'!E9</f>
        <v>161681.95000000001</v>
      </c>
      <c r="E5" s="1">
        <v>0</v>
      </c>
      <c r="F5" s="1">
        <v>0</v>
      </c>
      <c r="G5" s="2">
        <f t="shared" si="0"/>
        <v>1792.1932000000002</v>
      </c>
      <c r="H5" s="2">
        <f t="shared" si="1"/>
        <v>0.4499999999825377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3640.45</v>
      </c>
      <c r="D6" s="1">
        <f>'PR-RAS'!E10</f>
        <v>6812.68</v>
      </c>
      <c r="E6" s="1">
        <v>0</v>
      </c>
      <c r="F6" s="1">
        <v>0</v>
      </c>
      <c r="G6" s="2">
        <f t="shared" si="0"/>
        <v>86.329050000000009</v>
      </c>
      <c r="H6" s="2">
        <f t="shared" si="1"/>
        <v>0.76999999999952706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7824.48</v>
      </c>
      <c r="D7" s="1">
        <f>'PR-RAS'!E11</f>
        <v>5812.03</v>
      </c>
      <c r="E7" s="1">
        <v>0</v>
      </c>
      <c r="F7" s="1">
        <v>0</v>
      </c>
      <c r="G7" s="2">
        <f t="shared" si="0"/>
        <v>116.69124000000001</v>
      </c>
      <c r="H7" s="2">
        <f t="shared" si="1"/>
        <v>0.50999999999930878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2513.23</v>
      </c>
      <c r="D8" s="1">
        <f>'PR-RAS'!E12</f>
        <v>3599.95</v>
      </c>
      <c r="E8" s="1">
        <v>0</v>
      </c>
      <c r="F8" s="1">
        <v>0</v>
      </c>
      <c r="G8" s="2">
        <f t="shared" si="0"/>
        <v>67.99190999999999</v>
      </c>
      <c r="H8" s="2">
        <f t="shared" si="1"/>
        <v>0.28000000000020009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4884.1400000000003</v>
      </c>
      <c r="D9" s="1">
        <f>'PR-RAS'!E13</f>
        <v>1394.91</v>
      </c>
      <c r="E9" s="1">
        <v>0</v>
      </c>
      <c r="F9" s="1">
        <v>0</v>
      </c>
      <c r="G9" s="2">
        <f t="shared" si="0"/>
        <v>61.391680000000008</v>
      </c>
      <c r="H9" s="2">
        <f t="shared" si="1"/>
        <v>0.23000000000024556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2764.08</v>
      </c>
      <c r="D19" s="1">
        <f>'PR-RAS'!E23</f>
        <v>9321.5499999999993</v>
      </c>
      <c r="E19" s="1">
        <v>0</v>
      </c>
      <c r="F19" s="1">
        <v>0</v>
      </c>
      <c r="G19" s="2">
        <f t="shared" si="0"/>
        <v>385.32923999999997</v>
      </c>
      <c r="H19" s="2">
        <f t="shared" si="1"/>
        <v>0.53000000000065484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127.2</v>
      </c>
      <c r="D20" s="1">
        <f>'PR-RAS'!E24</f>
        <v>262.8</v>
      </c>
      <c r="E20" s="1">
        <v>0</v>
      </c>
      <c r="F20" s="1">
        <v>0</v>
      </c>
      <c r="G20" s="2">
        <f t="shared" si="0"/>
        <v>12.403200000000002</v>
      </c>
      <c r="H20" s="2">
        <f t="shared" si="1"/>
        <v>0.39999999999999147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2636.88</v>
      </c>
      <c r="D23" s="1">
        <f>'PR-RAS'!E27</f>
        <v>9058.75</v>
      </c>
      <c r="E23" s="1">
        <v>0</v>
      </c>
      <c r="F23" s="1">
        <v>0</v>
      </c>
      <c r="G23" s="2">
        <f t="shared" si="0"/>
        <v>456.59636</v>
      </c>
      <c r="H23" s="2">
        <f t="shared" si="1"/>
        <v>0.36999999999989086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819.59</v>
      </c>
      <c r="D25" s="1">
        <f>'PR-RAS'!E29</f>
        <v>1060.9000000000001</v>
      </c>
      <c r="E25" s="1">
        <v>0</v>
      </c>
      <c r="F25" s="1">
        <v>0</v>
      </c>
      <c r="G25" s="2">
        <f t="shared" si="0"/>
        <v>70.593360000000004</v>
      </c>
      <c r="H25" s="2">
        <f t="shared" si="1"/>
        <v>0.50999999999987722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819.59</v>
      </c>
      <c r="D27" s="1">
        <f>'PR-RAS'!E31</f>
        <v>1060.9000000000001</v>
      </c>
      <c r="E27" s="1">
        <v>0</v>
      </c>
      <c r="F27" s="1">
        <v>0</v>
      </c>
      <c r="G27" s="2">
        <f t="shared" si="0"/>
        <v>76.476140000000001</v>
      </c>
      <c r="H27" s="2">
        <f t="shared" si="1"/>
        <v>0.50999999999987722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33951.08</v>
      </c>
      <c r="D45" s="1">
        <f>'PR-RAS'!E49</f>
        <v>37993.72</v>
      </c>
      <c r="E45" s="1">
        <v>0</v>
      </c>
      <c r="F45" s="1">
        <v>0</v>
      </c>
      <c r="G45" s="2">
        <f t="shared" si="0"/>
        <v>4837.2948799999995</v>
      </c>
      <c r="H45" s="2">
        <f t="shared" si="1"/>
        <v>0.36000000000058208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33951.08</v>
      </c>
      <c r="D54" s="1">
        <f>'PR-RAS'!E58</f>
        <v>37993.72</v>
      </c>
      <c r="E54" s="1">
        <v>0</v>
      </c>
      <c r="F54" s="1">
        <v>0</v>
      </c>
      <c r="G54" s="2">
        <f t="shared" si="0"/>
        <v>5826.7415600000004</v>
      </c>
      <c r="H54" s="2">
        <f t="shared" si="1"/>
        <v>0.36000000000058208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33951.08</v>
      </c>
      <c r="D55" s="1">
        <f>'PR-RAS'!E59</f>
        <v>36873.72</v>
      </c>
      <c r="E55" s="1">
        <v>0</v>
      </c>
      <c r="F55" s="1">
        <v>0</v>
      </c>
      <c r="G55" s="2">
        <f t="shared" si="0"/>
        <v>5815.7200800000001</v>
      </c>
      <c r="H55" s="2">
        <f t="shared" si="1"/>
        <v>0.36000000000058208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1120</v>
      </c>
      <c r="E56" s="1">
        <v>0</v>
      </c>
      <c r="F56" s="1">
        <v>0</v>
      </c>
      <c r="G56" s="2">
        <f t="shared" si="0"/>
        <v>123.2</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1035.6600000000001</v>
      </c>
      <c r="D78" s="1">
        <f>'PR-RAS'!E82</f>
        <v>2927.24</v>
      </c>
      <c r="E78" s="1">
        <v>0</v>
      </c>
      <c r="F78" s="1">
        <v>0</v>
      </c>
      <c r="G78" s="2">
        <f t="shared" si="0"/>
        <v>530.54077999999993</v>
      </c>
      <c r="H78" s="2">
        <f t="shared" si="1"/>
        <v>0.57999999999969987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0.88</v>
      </c>
      <c r="D79" s="1">
        <f>'PR-RAS'!E83</f>
        <v>1079.3699999999999</v>
      </c>
      <c r="E79" s="1">
        <v>0</v>
      </c>
      <c r="F79" s="1">
        <v>0</v>
      </c>
      <c r="G79" s="2">
        <f t="shared" si="0"/>
        <v>168.45035999999999</v>
      </c>
      <c r="H79" s="2">
        <f t="shared" si="1"/>
        <v>0.48999999999989086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0.88</v>
      </c>
      <c r="D81" s="1">
        <f>'PR-RAS'!E85</f>
        <v>0.36</v>
      </c>
      <c r="E81" s="1">
        <v>0</v>
      </c>
      <c r="F81" s="1">
        <v>0</v>
      </c>
      <c r="G81" s="2">
        <f t="shared" si="0"/>
        <v>0.128</v>
      </c>
      <c r="H81" s="2">
        <f t="shared" si="1"/>
        <v>0.48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1079.01</v>
      </c>
      <c r="E82" s="1">
        <v>0</v>
      </c>
      <c r="F82" s="1">
        <v>0</v>
      </c>
      <c r="G82" s="2">
        <f t="shared" si="0"/>
        <v>174.79962</v>
      </c>
      <c r="H82" s="2">
        <f t="shared" si="1"/>
        <v>9.9999999999909051E-3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1034.78</v>
      </c>
      <c r="D87" s="1">
        <f>'PR-RAS'!E91</f>
        <v>1847.8700000000001</v>
      </c>
      <c r="E87" s="1">
        <v>0</v>
      </c>
      <c r="F87" s="1">
        <v>0</v>
      </c>
      <c r="G87" s="2">
        <f t="shared" si="0"/>
        <v>406.82472000000001</v>
      </c>
      <c r="H87" s="2">
        <f t="shared" si="1"/>
        <v>0.34999999999990905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997.6</v>
      </c>
      <c r="D89" s="1">
        <f>'PR-RAS'!E93</f>
        <v>1154.43</v>
      </c>
      <c r="E89" s="1">
        <v>0</v>
      </c>
      <c r="F89" s="1">
        <v>0</v>
      </c>
      <c r="G89" s="2">
        <f t="shared" si="0"/>
        <v>290.96848</v>
      </c>
      <c r="H89" s="2">
        <f t="shared" si="1"/>
        <v>0.83000000000004093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393.92</v>
      </c>
      <c r="E91" s="1">
        <v>0</v>
      </c>
      <c r="F91" s="1">
        <v>0</v>
      </c>
      <c r="G91" s="2">
        <f t="shared" si="0"/>
        <v>70.905600000000007</v>
      </c>
      <c r="H91" s="2">
        <f t="shared" si="1"/>
        <v>7.9999999999984084E-2</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37.18</v>
      </c>
      <c r="D93" s="1">
        <f>'PR-RAS'!E97</f>
        <v>299.52</v>
      </c>
      <c r="E93" s="1">
        <v>0</v>
      </c>
      <c r="F93" s="1">
        <v>0</v>
      </c>
      <c r="G93" s="2">
        <f t="shared" si="0"/>
        <v>58.532239999999994</v>
      </c>
      <c r="H93" s="2">
        <f t="shared" si="1"/>
        <v>0.66000000000001791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27048.22</v>
      </c>
      <c r="D102" s="1">
        <f>'PR-RAS'!E106</f>
        <v>17426.68</v>
      </c>
      <c r="E102" s="1">
        <v>0</v>
      </c>
      <c r="F102" s="1">
        <v>0</v>
      </c>
      <c r="G102" s="2">
        <f t="shared" si="0"/>
        <v>6252.059580000001</v>
      </c>
      <c r="H102" s="2">
        <f t="shared" si="1"/>
        <v>0.54000000000087311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395.37</v>
      </c>
      <c r="D103" s="1">
        <f>'PR-RAS'!E107</f>
        <v>0</v>
      </c>
      <c r="E103" s="1">
        <v>0</v>
      </c>
      <c r="F103" s="1">
        <v>0</v>
      </c>
      <c r="G103" s="2">
        <f t="shared" si="0"/>
        <v>40.327739999999999</v>
      </c>
      <c r="H103" s="2">
        <f t="shared" si="1"/>
        <v>0.37000000000000455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395.37</v>
      </c>
      <c r="D107" s="1">
        <f>'PR-RAS'!E111</f>
        <v>0</v>
      </c>
      <c r="E107" s="1">
        <v>0</v>
      </c>
      <c r="F107" s="1">
        <v>0</v>
      </c>
      <c r="G107" s="2">
        <f t="shared" si="0"/>
        <v>41.909219999999998</v>
      </c>
      <c r="H107" s="2">
        <f t="shared" si="1"/>
        <v>0.37000000000000455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13252.54</v>
      </c>
      <c r="D108" s="1">
        <f>'PR-RAS'!E112</f>
        <v>7933.6</v>
      </c>
      <c r="E108" s="1">
        <v>0</v>
      </c>
      <c r="F108" s="1">
        <v>0</v>
      </c>
      <c r="G108" s="2">
        <f t="shared" si="0"/>
        <v>3115.8121799999999</v>
      </c>
      <c r="H108" s="2">
        <f t="shared" si="1"/>
        <v>0.85999999999876309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13252.54</v>
      </c>
      <c r="D113" s="1">
        <f>'PR-RAS'!E117</f>
        <v>7933.6</v>
      </c>
      <c r="E113" s="1">
        <v>0</v>
      </c>
      <c r="F113" s="1">
        <v>0</v>
      </c>
      <c r="G113" s="2">
        <f t="shared" si="0"/>
        <v>3261.4108800000004</v>
      </c>
      <c r="H113" s="2">
        <f t="shared" si="1"/>
        <v>0.85999999999876309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13400.31</v>
      </c>
      <c r="D116" s="1">
        <f>'PR-RAS'!E120</f>
        <v>9493.08</v>
      </c>
      <c r="E116" s="1">
        <v>0</v>
      </c>
      <c r="F116" s="1">
        <v>0</v>
      </c>
      <c r="G116" s="2">
        <f t="shared" si="0"/>
        <v>3724.4440500000005</v>
      </c>
      <c r="H116" s="2">
        <f t="shared" si="1"/>
        <v>0.38999999999941792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1567.64</v>
      </c>
      <c r="E117" s="1">
        <v>0</v>
      </c>
      <c r="F117" s="1">
        <v>0</v>
      </c>
      <c r="G117" s="2">
        <f t="shared" si="0"/>
        <v>363.69248000000005</v>
      </c>
      <c r="H117" s="2">
        <f t="shared" si="1"/>
        <v>0.35999999999989996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13400.31</v>
      </c>
      <c r="D118" s="1">
        <f>'PR-RAS'!E122</f>
        <v>7925.44</v>
      </c>
      <c r="E118" s="1">
        <v>0</v>
      </c>
      <c r="F118" s="1">
        <v>0</v>
      </c>
      <c r="G118" s="2">
        <f t="shared" si="0"/>
        <v>3422.3892300000002</v>
      </c>
      <c r="H118" s="2">
        <f t="shared" si="1"/>
        <v>0.74999999999909051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1788.08</v>
      </c>
      <c r="E121" s="1">
        <v>0</v>
      </c>
      <c r="F121" s="1">
        <v>0</v>
      </c>
      <c r="G121" s="2">
        <f t="shared" si="0"/>
        <v>429.13919999999996</v>
      </c>
      <c r="H121" s="2">
        <f t="shared" si="1"/>
        <v>7.999999999992724E-2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1788.08</v>
      </c>
      <c r="E122" s="1">
        <v>0</v>
      </c>
      <c r="F122" s="1">
        <v>0</v>
      </c>
      <c r="G122" s="2">
        <f t="shared" si="0"/>
        <v>432.71535999999998</v>
      </c>
      <c r="H122" s="2">
        <f t="shared" si="1"/>
        <v>7.999999999992724E-2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1788.08</v>
      </c>
      <c r="E124" s="1">
        <v>0</v>
      </c>
      <c r="F124" s="1">
        <v>0</v>
      </c>
      <c r="G124" s="2">
        <f t="shared" si="0"/>
        <v>439.86767999999995</v>
      </c>
      <c r="H124" s="2">
        <f t="shared" si="1"/>
        <v>7.999999999992724E-2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168808.71</v>
      </c>
      <c r="D148" s="1">
        <f>'PR-RAS'!E152</f>
        <v>298987.59999999998</v>
      </c>
      <c r="E148" s="1">
        <v>0</v>
      </c>
      <c r="F148" s="1">
        <v>0</v>
      </c>
      <c r="G148" s="2">
        <f t="shared" si="0"/>
        <v>112717.23476999998</v>
      </c>
      <c r="H148" s="2">
        <f t="shared" si="1"/>
        <v>0.69000000003143214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16671.75</v>
      </c>
      <c r="D149" s="1">
        <f>'PR-RAS'!E153</f>
        <v>38248.31</v>
      </c>
      <c r="E149" s="1">
        <v>0</v>
      </c>
      <c r="F149" s="1">
        <v>0</v>
      </c>
      <c r="G149" s="2">
        <f t="shared" si="0"/>
        <v>13788.918759999999</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11030.73</v>
      </c>
      <c r="D150" s="1">
        <f>'PR-RAS'!E154</f>
        <v>25439.14</v>
      </c>
      <c r="E150" s="1">
        <v>0</v>
      </c>
      <c r="F150" s="1">
        <v>0</v>
      </c>
      <c r="G150" s="2">
        <f t="shared" si="0"/>
        <v>9224.4424899999995</v>
      </c>
      <c r="H150" s="2">
        <f t="shared" si="1"/>
        <v>0.40999999999985448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11030.73</v>
      </c>
      <c r="D151" s="1">
        <f>'PR-RAS'!E155</f>
        <v>25439.14</v>
      </c>
      <c r="E151" s="1">
        <v>0</v>
      </c>
      <c r="F151" s="1">
        <v>0</v>
      </c>
      <c r="G151" s="2">
        <f t="shared" si="0"/>
        <v>9286.3514999999989</v>
      </c>
      <c r="H151" s="2">
        <f t="shared" si="1"/>
        <v>0.40999999999985448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652.97</v>
      </c>
      <c r="D155" s="1">
        <f>'PR-RAS'!E159</f>
        <v>1201.76</v>
      </c>
      <c r="E155" s="1">
        <v>0</v>
      </c>
      <c r="F155" s="1">
        <v>0</v>
      </c>
      <c r="G155" s="2">
        <f t="shared" si="0"/>
        <v>470.69945999999999</v>
      </c>
      <c r="H155" s="2">
        <f t="shared" si="1"/>
        <v>0.26999999999998181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4988.05</v>
      </c>
      <c r="D156" s="1">
        <f>'PR-RAS'!E160</f>
        <v>11607.41</v>
      </c>
      <c r="E156" s="1">
        <v>0</v>
      </c>
      <c r="F156" s="1">
        <v>0</v>
      </c>
      <c r="G156" s="2">
        <f t="shared" si="0"/>
        <v>4371.4448499999999</v>
      </c>
      <c r="H156" s="2">
        <f t="shared" si="1"/>
        <v>0.46000000000003638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2721.77</v>
      </c>
      <c r="D157" s="1">
        <f>'PR-RAS'!E161</f>
        <v>6360.16</v>
      </c>
      <c r="E157" s="1">
        <v>0</v>
      </c>
      <c r="F157" s="1">
        <v>0</v>
      </c>
      <c r="G157" s="2">
        <f t="shared" si="0"/>
        <v>2408.9660399999998</v>
      </c>
      <c r="H157" s="2">
        <f t="shared" si="1"/>
        <v>0.38999999999987267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2266.2800000000002</v>
      </c>
      <c r="D158" s="1">
        <f>'PR-RAS'!E162</f>
        <v>5247.25</v>
      </c>
      <c r="E158" s="1">
        <v>0</v>
      </c>
      <c r="F158" s="1">
        <v>0</v>
      </c>
      <c r="G158" s="2">
        <f t="shared" si="0"/>
        <v>2003.4424600000002</v>
      </c>
      <c r="H158" s="2">
        <f t="shared" si="1"/>
        <v>0.53000000000020009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96558.78</v>
      </c>
      <c r="D160" s="1">
        <f>'PR-RAS'!E164</f>
        <v>160136.64000000001</v>
      </c>
      <c r="E160" s="1">
        <v>0</v>
      </c>
      <c r="F160" s="1">
        <v>0</v>
      </c>
      <c r="G160" s="2">
        <f t="shared" si="0"/>
        <v>66276.297540000014</v>
      </c>
      <c r="H160" s="2">
        <f t="shared" si="1"/>
        <v>0.57999999998719431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1978.77</v>
      </c>
      <c r="D161" s="1">
        <f>'PR-RAS'!E165</f>
        <v>1128.3</v>
      </c>
      <c r="E161" s="1">
        <v>0</v>
      </c>
      <c r="F161" s="1">
        <v>0</v>
      </c>
      <c r="G161" s="2">
        <f t="shared" si="0"/>
        <v>677.65919999999994</v>
      </c>
      <c r="H161" s="2">
        <f t="shared" si="1"/>
        <v>0.52999999999997272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413.94</v>
      </c>
      <c r="D162" s="1">
        <f>'PR-RAS'!E166</f>
        <v>0</v>
      </c>
      <c r="E162" s="1">
        <v>0</v>
      </c>
      <c r="F162" s="1">
        <v>0</v>
      </c>
      <c r="G162" s="2">
        <f t="shared" si="0"/>
        <v>66.64434</v>
      </c>
      <c r="H162" s="2">
        <f t="shared" si="1"/>
        <v>6.0000000000002274E-2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327.33</v>
      </c>
      <c r="D163" s="1">
        <f>'PR-RAS'!E167</f>
        <v>633.1</v>
      </c>
      <c r="E163" s="1">
        <v>0</v>
      </c>
      <c r="F163" s="1">
        <v>0</v>
      </c>
      <c r="G163" s="2">
        <f t="shared" si="0"/>
        <v>258.15186</v>
      </c>
      <c r="H163" s="2">
        <f t="shared" si="1"/>
        <v>0.43000000000000682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1237.5</v>
      </c>
      <c r="D164" s="1">
        <f>'PR-RAS'!E168</f>
        <v>495.2</v>
      </c>
      <c r="E164" s="1">
        <v>0</v>
      </c>
      <c r="F164" s="1">
        <v>0</v>
      </c>
      <c r="G164" s="2">
        <f t="shared" si="0"/>
        <v>363.14770000000004</v>
      </c>
      <c r="H164" s="2">
        <f t="shared" si="1"/>
        <v>0.69999999999998863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13405.259999999998</v>
      </c>
      <c r="D166" s="1">
        <f>'PR-RAS'!E170</f>
        <v>9440.75</v>
      </c>
      <c r="E166" s="1">
        <v>0</v>
      </c>
      <c r="F166" s="1">
        <v>0</v>
      </c>
      <c r="G166" s="2">
        <f t="shared" si="0"/>
        <v>5327.3154000000004</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3310.71</v>
      </c>
      <c r="D167" s="1">
        <f>'PR-RAS'!E171</f>
        <v>3239.03</v>
      </c>
      <c r="E167" s="1">
        <v>0</v>
      </c>
      <c r="F167" s="1">
        <v>0</v>
      </c>
      <c r="G167" s="2">
        <f t="shared" si="0"/>
        <v>1624.9358200000001</v>
      </c>
      <c r="H167" s="2">
        <f t="shared" si="1"/>
        <v>0.32000000000016371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10057.049999999999</v>
      </c>
      <c r="D169" s="1">
        <f>'PR-RAS'!E173</f>
        <v>5527.97</v>
      </c>
      <c r="E169" s="1">
        <v>0</v>
      </c>
      <c r="F169" s="1">
        <v>0</v>
      </c>
      <c r="G169" s="2">
        <f t="shared" si="0"/>
        <v>3546.9823200000001</v>
      </c>
      <c r="H169" s="2">
        <f t="shared" si="1"/>
        <v>7.9999999999017746E-2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37.5</v>
      </c>
      <c r="D170" s="1">
        <f>'PR-RAS'!E174</f>
        <v>0</v>
      </c>
      <c r="E170" s="1">
        <v>0</v>
      </c>
      <c r="F170" s="1">
        <v>0</v>
      </c>
      <c r="G170" s="2">
        <f t="shared" si="0"/>
        <v>6.3375000000000004</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673.75</v>
      </c>
      <c r="E171" s="1">
        <v>0</v>
      </c>
      <c r="F171" s="1">
        <v>0</v>
      </c>
      <c r="G171" s="2">
        <f t="shared" si="0"/>
        <v>229.07500000000002</v>
      </c>
      <c r="H171" s="2">
        <f t="shared" si="1"/>
        <v>0.25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49419.86</v>
      </c>
      <c r="D174" s="1">
        <f>'PR-RAS'!E178</f>
        <v>64163.46</v>
      </c>
      <c r="E174" s="1">
        <v>0</v>
      </c>
      <c r="F174" s="1">
        <v>0</v>
      </c>
      <c r="G174" s="2">
        <f t="shared" si="0"/>
        <v>30750.192939999997</v>
      </c>
      <c r="H174" s="2">
        <f t="shared" si="1"/>
        <v>0.59999999999854481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2998.86</v>
      </c>
      <c r="D175" s="1">
        <f>'PR-RAS'!E179</f>
        <v>4320.79</v>
      </c>
      <c r="E175" s="1">
        <v>0</v>
      </c>
      <c r="F175" s="1">
        <v>0</v>
      </c>
      <c r="G175" s="2">
        <f t="shared" si="0"/>
        <v>2025.4365599999999</v>
      </c>
      <c r="H175" s="2">
        <f t="shared" si="1"/>
        <v>0.34999999999990905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8606.82</v>
      </c>
      <c r="D176" s="1">
        <f>'PR-RAS'!E180</f>
        <v>18542.900000000001</v>
      </c>
      <c r="E176" s="1">
        <v>0</v>
      </c>
      <c r="F176" s="1">
        <v>0</v>
      </c>
      <c r="G176" s="2">
        <f t="shared" si="0"/>
        <v>7996.2084999999997</v>
      </c>
      <c r="H176" s="2">
        <f t="shared" si="1"/>
        <v>0.27999999999883585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3998.8</v>
      </c>
      <c r="D177" s="1">
        <f>'PR-RAS'!E181</f>
        <v>4168.7</v>
      </c>
      <c r="E177" s="1">
        <v>0</v>
      </c>
      <c r="F177" s="1">
        <v>0</v>
      </c>
      <c r="G177" s="2">
        <f t="shared" si="0"/>
        <v>2171.1712000000002</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3186.93</v>
      </c>
      <c r="D178" s="1">
        <f>'PR-RAS'!E182</f>
        <v>2309.6</v>
      </c>
      <c r="E178" s="1">
        <v>0</v>
      </c>
      <c r="F178" s="1">
        <v>0</v>
      </c>
      <c r="G178" s="2">
        <f t="shared" si="0"/>
        <v>1381.6850099999997</v>
      </c>
      <c r="H178" s="2">
        <f t="shared" si="1"/>
        <v>0.47000000000025466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415.9</v>
      </c>
      <c r="D180" s="1">
        <f>'PR-RAS'!E184</f>
        <v>1078.0899999999999</v>
      </c>
      <c r="E180" s="1">
        <v>0</v>
      </c>
      <c r="F180" s="1">
        <v>0</v>
      </c>
      <c r="G180" s="2">
        <f t="shared" si="0"/>
        <v>460.40231999999997</v>
      </c>
      <c r="H180" s="2">
        <f t="shared" si="1"/>
        <v>0.18999999999994088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21671.96</v>
      </c>
      <c r="D181" s="1">
        <f>'PR-RAS'!E185</f>
        <v>22198.44</v>
      </c>
      <c r="E181" s="1">
        <v>0</v>
      </c>
      <c r="F181" s="1">
        <v>0</v>
      </c>
      <c r="G181" s="2">
        <f t="shared" si="0"/>
        <v>11892.391199999998</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4057.2</v>
      </c>
      <c r="D182" s="1">
        <f>'PR-RAS'!E186</f>
        <v>4925.7</v>
      </c>
      <c r="E182" s="1">
        <v>0</v>
      </c>
      <c r="F182" s="1">
        <v>0</v>
      </c>
      <c r="G182" s="2">
        <f t="shared" si="0"/>
        <v>2517.4565999999995</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4483.3900000000003</v>
      </c>
      <c r="D183" s="1">
        <f>'PR-RAS'!E187</f>
        <v>6619.24</v>
      </c>
      <c r="E183" s="1">
        <v>0</v>
      </c>
      <c r="F183" s="1">
        <v>0</v>
      </c>
      <c r="G183" s="2">
        <f t="shared" si="0"/>
        <v>3225.3803399999997</v>
      </c>
      <c r="H183" s="2">
        <f t="shared" si="1"/>
        <v>0.63000000000010914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31754.89</v>
      </c>
      <c r="D190" s="1">
        <f>'PR-RAS'!E194</f>
        <v>85404.13</v>
      </c>
      <c r="E190" s="1">
        <v>0</v>
      </c>
      <c r="F190" s="1">
        <v>0</v>
      </c>
      <c r="G190" s="2">
        <f t="shared" si="0"/>
        <v>38284.435350000007</v>
      </c>
      <c r="H190" s="2">
        <f t="shared" si="1"/>
        <v>0.24000000000523869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5289.2</v>
      </c>
      <c r="D191" s="1">
        <f>'PR-RAS'!E195</f>
        <v>2291.75</v>
      </c>
      <c r="E191" s="1">
        <v>0</v>
      </c>
      <c r="F191" s="1">
        <v>0</v>
      </c>
      <c r="G191" s="2">
        <f t="shared" si="0"/>
        <v>1875.8130000000001</v>
      </c>
      <c r="H191" s="2">
        <f t="shared" si="1"/>
        <v>0.4499999999998181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685.18</v>
      </c>
      <c r="D192" s="1">
        <f>'PR-RAS'!E196</f>
        <v>718.62</v>
      </c>
      <c r="E192" s="1">
        <v>0</v>
      </c>
      <c r="F192" s="1">
        <v>0</v>
      </c>
      <c r="G192" s="2">
        <f t="shared" si="0"/>
        <v>405.38222000000002</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1562.02</v>
      </c>
      <c r="D193" s="1">
        <f>'PR-RAS'!E197</f>
        <v>768.9</v>
      </c>
      <c r="E193" s="1">
        <v>0</v>
      </c>
      <c r="F193" s="1">
        <v>0</v>
      </c>
      <c r="G193" s="2">
        <f t="shared" si="0"/>
        <v>595.16543999999999</v>
      </c>
      <c r="H193" s="2">
        <f t="shared" si="1"/>
        <v>0.12000000000000455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3000</v>
      </c>
      <c r="E194" s="1">
        <v>0</v>
      </c>
      <c r="F194" s="1">
        <v>0</v>
      </c>
      <c r="G194" s="2">
        <f t="shared" si="0"/>
        <v>1158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3598.49</v>
      </c>
      <c r="D195" s="1">
        <f>'PR-RAS'!E199</f>
        <v>786.84</v>
      </c>
      <c r="E195" s="1">
        <v>0</v>
      </c>
      <c r="F195" s="1">
        <v>0</v>
      </c>
      <c r="G195" s="2">
        <f t="shared" si="0"/>
        <v>1003.40098</v>
      </c>
      <c r="H195" s="2">
        <f t="shared" si="1"/>
        <v>0.64999999999974989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20620</v>
      </c>
      <c r="D197" s="1">
        <f>'PR-RAS'!E201</f>
        <v>77838.02</v>
      </c>
      <c r="E197" s="1">
        <v>0</v>
      </c>
      <c r="F197" s="1">
        <v>0</v>
      </c>
      <c r="G197" s="2">
        <f t="shared" si="0"/>
        <v>34554.023840000002</v>
      </c>
      <c r="H197" s="2">
        <f t="shared" si="1"/>
        <v>2.0000000004074536E-2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3635</v>
      </c>
      <c r="D198" s="1">
        <f>'PR-RAS'!E202</f>
        <v>3663.47</v>
      </c>
      <c r="E198" s="1">
        <v>0</v>
      </c>
      <c r="F198" s="1">
        <v>0</v>
      </c>
      <c r="G198" s="2">
        <f t="shared" si="0"/>
        <v>2159.50218</v>
      </c>
      <c r="H198" s="2">
        <f t="shared" si="1"/>
        <v>0.46999999999979991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1617.0500000000002</v>
      </c>
      <c r="D204" s="1">
        <f>'PR-RAS'!E208</f>
        <v>1362.85</v>
      </c>
      <c r="E204" s="1">
        <v>0</v>
      </c>
      <c r="F204" s="1">
        <v>0</v>
      </c>
      <c r="G204" s="2">
        <f t="shared" si="0"/>
        <v>881.57825000000003</v>
      </c>
      <c r="H204" s="2">
        <f t="shared" si="1"/>
        <v>0.20000000000027285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1159.3800000000001</v>
      </c>
      <c r="D206" s="1">
        <f>'PR-RAS'!E210</f>
        <v>665.46</v>
      </c>
      <c r="E206" s="1">
        <v>0</v>
      </c>
      <c r="F206" s="1">
        <v>0</v>
      </c>
      <c r="G206" s="2">
        <f t="shared" si="0"/>
        <v>510.51150000000001</v>
      </c>
      <c r="H206" s="2">
        <f t="shared" si="1"/>
        <v>0.84000000000014552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457.67</v>
      </c>
      <c r="D207" s="1">
        <f>'PR-RAS'!E211</f>
        <v>697.39</v>
      </c>
      <c r="E207" s="1">
        <v>0</v>
      </c>
      <c r="F207" s="1">
        <v>0</v>
      </c>
      <c r="G207" s="2">
        <f t="shared" si="0"/>
        <v>381.60469999999998</v>
      </c>
      <c r="H207" s="2">
        <f t="shared" si="1"/>
        <v>0.71999999999997044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2017.95</v>
      </c>
      <c r="D212" s="1">
        <f>'PR-RAS'!E216</f>
        <v>2300.62</v>
      </c>
      <c r="E212" s="1">
        <v>0</v>
      </c>
      <c r="F212" s="1">
        <v>0</v>
      </c>
      <c r="G212" s="2">
        <f t="shared" si="0"/>
        <v>1396.6490899999999</v>
      </c>
      <c r="H212" s="2">
        <f t="shared" si="1"/>
        <v>0.43000000000006366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2013.79</v>
      </c>
      <c r="D213" s="1">
        <f>'PR-RAS'!E217</f>
        <v>2286.33</v>
      </c>
      <c r="E213" s="1">
        <v>0</v>
      </c>
      <c r="F213" s="1">
        <v>0</v>
      </c>
      <c r="G213" s="2">
        <f t="shared" si="0"/>
        <v>1396.3273999999999</v>
      </c>
      <c r="H213" s="2">
        <f t="shared" si="1"/>
        <v>0.53999999999996362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4.16</v>
      </c>
      <c r="D215" s="1">
        <f>'PR-RAS'!E219</f>
        <v>14.29</v>
      </c>
      <c r="E215" s="1">
        <v>0</v>
      </c>
      <c r="F215" s="1">
        <v>0</v>
      </c>
      <c r="G215" s="2">
        <f t="shared" si="0"/>
        <v>7.006359999999999</v>
      </c>
      <c r="H215" s="2">
        <f t="shared" si="1"/>
        <v>0.44999999999999929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6101.19</v>
      </c>
      <c r="D217" s="1">
        <f>'PR-RAS'!E221</f>
        <v>9021.59</v>
      </c>
      <c r="E217" s="1">
        <v>0</v>
      </c>
      <c r="F217" s="1">
        <v>0</v>
      </c>
      <c r="G217" s="2">
        <f t="shared" si="0"/>
        <v>5215.1839199999995</v>
      </c>
      <c r="H217" s="2">
        <f t="shared" si="1"/>
        <v>0.5999999999994543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6101.19</v>
      </c>
      <c r="D221" s="1">
        <f>'PR-RAS'!E225</f>
        <v>9021.59</v>
      </c>
      <c r="E221" s="1">
        <v>0</v>
      </c>
      <c r="F221" s="1">
        <v>0</v>
      </c>
      <c r="G221" s="2">
        <f t="shared" si="0"/>
        <v>5311.7613999999994</v>
      </c>
      <c r="H221" s="2">
        <f t="shared" si="1"/>
        <v>0.5999999999994543</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5742.9</v>
      </c>
      <c r="D223" s="1">
        <f>'PR-RAS'!E227</f>
        <v>9021.59</v>
      </c>
      <c r="E223" s="1">
        <v>0</v>
      </c>
      <c r="F223" s="1">
        <v>0</v>
      </c>
      <c r="G223" s="2">
        <f t="shared" si="0"/>
        <v>5280.5097600000008</v>
      </c>
      <c r="H223" s="2">
        <f t="shared" si="1"/>
        <v>0.51000000000021828</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358.29</v>
      </c>
      <c r="D224" s="1">
        <f>'PR-RAS'!E228</f>
        <v>0</v>
      </c>
      <c r="E224" s="1">
        <v>0</v>
      </c>
      <c r="F224" s="1">
        <v>0</v>
      </c>
      <c r="G224" s="2">
        <f t="shared" si="0"/>
        <v>79.89867000000001</v>
      </c>
      <c r="H224" s="2">
        <f t="shared" si="1"/>
        <v>0.29000000000002046</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306.58999999999997</v>
      </c>
      <c r="D258" s="1">
        <f>'PR-RAS'!E262</f>
        <v>1120</v>
      </c>
      <c r="E258" s="1">
        <v>0</v>
      </c>
      <c r="F258" s="1">
        <v>0</v>
      </c>
      <c r="G258" s="2">
        <f t="shared" si="0"/>
        <v>654.47363000000007</v>
      </c>
      <c r="H258" s="2">
        <f t="shared" si="1"/>
        <v>0.41000000000002501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306.58999999999997</v>
      </c>
      <c r="D265" s="1">
        <f>'PR-RAS'!E269</f>
        <v>1120</v>
      </c>
      <c r="E265" s="1">
        <v>0</v>
      </c>
      <c r="F265" s="1">
        <v>0</v>
      </c>
      <c r="G265" s="2">
        <f t="shared" si="0"/>
        <v>672.29976000000011</v>
      </c>
      <c r="H265" s="2">
        <f t="shared" si="1"/>
        <v>0.41000000000002501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306.58999999999997</v>
      </c>
      <c r="D266" s="1">
        <f>'PR-RAS'!E270</f>
        <v>1120</v>
      </c>
      <c r="E266" s="1">
        <v>0</v>
      </c>
      <c r="F266" s="1">
        <v>0</v>
      </c>
      <c r="G266" s="2">
        <f t="shared" si="0"/>
        <v>674.84635000000003</v>
      </c>
      <c r="H266" s="2">
        <f t="shared" si="1"/>
        <v>0.41000000000002501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45535.4</v>
      </c>
      <c r="D269" s="1">
        <f>'PR-RAS'!E273</f>
        <v>86797.59</v>
      </c>
      <c r="E269" s="1">
        <v>0</v>
      </c>
      <c r="F269" s="1">
        <v>0</v>
      </c>
      <c r="G269" s="2">
        <f t="shared" si="0"/>
        <v>58726.995439999999</v>
      </c>
      <c r="H269" s="2">
        <f t="shared" si="1"/>
        <v>0.81000000000494765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44535.4</v>
      </c>
      <c r="D270" s="1">
        <f>'PR-RAS'!E274</f>
        <v>86797.59</v>
      </c>
      <c r="E270" s="1">
        <v>0</v>
      </c>
      <c r="F270" s="1">
        <v>0</v>
      </c>
      <c r="G270" s="2">
        <f t="shared" si="0"/>
        <v>58677.126020000003</v>
      </c>
      <c r="H270" s="2">
        <f t="shared" si="1"/>
        <v>0.81000000000494765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44535.4</v>
      </c>
      <c r="D271" s="1">
        <f>'PR-RAS'!E275</f>
        <v>86797.59</v>
      </c>
      <c r="E271" s="1">
        <v>0</v>
      </c>
      <c r="F271" s="1">
        <v>0</v>
      </c>
      <c r="G271" s="2">
        <f t="shared" si="0"/>
        <v>58895.256600000001</v>
      </c>
      <c r="H271" s="2">
        <f t="shared" si="1"/>
        <v>0.81000000000494765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1000</v>
      </c>
      <c r="D274" s="1">
        <f>'PR-RAS'!E278</f>
        <v>0</v>
      </c>
      <c r="E274" s="1">
        <v>0</v>
      </c>
      <c r="F274" s="1">
        <v>0</v>
      </c>
      <c r="G274" s="2">
        <f t="shared" si="0"/>
        <v>273</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1000</v>
      </c>
      <c r="D275" s="1">
        <f>'PR-RAS'!E279</f>
        <v>0</v>
      </c>
      <c r="E275" s="1">
        <v>0</v>
      </c>
      <c r="F275" s="1">
        <v>0</v>
      </c>
      <c r="G275" s="2">
        <f t="shared" ref="G275:G528" si="12">(B275/1000)*(C275*1+D275*2)</f>
        <v>274</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168808.71</v>
      </c>
      <c r="D295" s="1">
        <f>'PR-RAS'!E299</f>
        <v>298987.59999999998</v>
      </c>
      <c r="E295" s="1">
        <v>0</v>
      </c>
      <c r="F295" s="1">
        <v>0</v>
      </c>
      <c r="G295" s="2">
        <f t="shared" si="12"/>
        <v>225434.46953999996</v>
      </c>
      <c r="H295" s="2">
        <f t="shared" si="13"/>
        <v>0.69000000003143214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40356.620000000024</v>
      </c>
      <c r="D296" s="1">
        <f>'PR-RAS'!E300</f>
        <v>0</v>
      </c>
      <c r="E296" s="1">
        <v>0</v>
      </c>
      <c r="F296" s="1">
        <v>0</v>
      </c>
      <c r="G296" s="2">
        <f t="shared" si="12"/>
        <v>11905.202900000006</v>
      </c>
      <c r="H296" s="2">
        <f t="shared" si="13"/>
        <v>0.37999999997555278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49167.91</v>
      </c>
      <c r="E297" s="1">
        <v>0</v>
      </c>
      <c r="F297" s="1">
        <v>0</v>
      </c>
      <c r="G297" s="2">
        <f t="shared" si="12"/>
        <v>29107.402720000002</v>
      </c>
      <c r="H297" s="2">
        <f t="shared" si="13"/>
        <v>8.999999999650754E-2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537947.98</v>
      </c>
      <c r="D298" s="1">
        <f>'PR-RAS'!E302</f>
        <v>831927.45</v>
      </c>
      <c r="E298" s="1">
        <v>0</v>
      </c>
      <c r="F298" s="1">
        <v>0</v>
      </c>
      <c r="G298" s="2">
        <f t="shared" si="12"/>
        <v>653935.45535999991</v>
      </c>
      <c r="H298" s="2">
        <f t="shared" si="13"/>
        <v>0.46999999997206032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129945.39</v>
      </c>
      <c r="D300" s="1">
        <f>'PR-RAS'!E304</f>
        <v>188662.69</v>
      </c>
      <c r="E300" s="1">
        <v>0</v>
      </c>
      <c r="F300" s="1">
        <v>0</v>
      </c>
      <c r="G300" s="2">
        <f t="shared" si="12"/>
        <v>151673.96023</v>
      </c>
      <c r="H300" s="2">
        <f t="shared" si="13"/>
        <v>0.69999999999708962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2609.85</v>
      </c>
      <c r="E303" s="1">
        <v>0</v>
      </c>
      <c r="F303" s="1">
        <v>0</v>
      </c>
      <c r="G303" s="2">
        <f t="shared" si="12"/>
        <v>1576.3493999999998</v>
      </c>
      <c r="H303" s="2">
        <f t="shared" si="13"/>
        <v>0.15000000000009095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2609.85</v>
      </c>
      <c r="E304" s="1">
        <v>0</v>
      </c>
      <c r="F304" s="1">
        <v>0</v>
      </c>
      <c r="G304" s="2">
        <f t="shared" si="12"/>
        <v>1581.5690999999999</v>
      </c>
      <c r="H304" s="2">
        <f t="shared" si="13"/>
        <v>0.15000000000009095</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2609.85</v>
      </c>
      <c r="E305" s="1">
        <v>0</v>
      </c>
      <c r="F305" s="1">
        <v>0</v>
      </c>
      <c r="G305" s="2">
        <f t="shared" si="12"/>
        <v>1586.7887999999998</v>
      </c>
      <c r="H305" s="2">
        <f t="shared" si="13"/>
        <v>0.15000000000009095</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2609.85</v>
      </c>
      <c r="E306" s="1">
        <v>0</v>
      </c>
      <c r="F306" s="1">
        <v>0</v>
      </c>
      <c r="G306" s="2">
        <f t="shared" si="12"/>
        <v>1592.0084999999999</v>
      </c>
      <c r="H306" s="2">
        <f t="shared" si="13"/>
        <v>0.15000000000009095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78388.39</v>
      </c>
      <c r="D355" s="1">
        <f>'PR-RAS'!E360</f>
        <v>54336.240000000005</v>
      </c>
      <c r="E355" s="1">
        <v>0</v>
      </c>
      <c r="F355" s="1">
        <v>0</v>
      </c>
      <c r="G355" s="2">
        <f t="shared" si="12"/>
        <v>66219.547979999988</v>
      </c>
      <c r="H355" s="2">
        <f t="shared" si="13"/>
        <v>0.63000000000465661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78388.39</v>
      </c>
      <c r="D368" s="1">
        <f>'PR-RAS'!E373</f>
        <v>54336.240000000005</v>
      </c>
      <c r="E368" s="1">
        <v>0</v>
      </c>
      <c r="F368" s="1">
        <v>0</v>
      </c>
      <c r="G368" s="2">
        <f t="shared" si="12"/>
        <v>68651.339290000004</v>
      </c>
      <c r="H368" s="2">
        <f t="shared" si="13"/>
        <v>0.63000000000465661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56315.03</v>
      </c>
      <c r="D369" s="1">
        <f>'PR-RAS'!E374</f>
        <v>53774.240000000005</v>
      </c>
      <c r="E369" s="1">
        <v>0</v>
      </c>
      <c r="F369" s="1">
        <v>0</v>
      </c>
      <c r="G369" s="2">
        <f t="shared" si="12"/>
        <v>60301.771680000005</v>
      </c>
      <c r="H369" s="2">
        <f t="shared" si="13"/>
        <v>0.27000000000407454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56315.03</v>
      </c>
      <c r="D372" s="1">
        <f>'PR-RAS'!E377</f>
        <v>31555.25</v>
      </c>
      <c r="E372" s="1">
        <v>0</v>
      </c>
      <c r="F372" s="1">
        <v>0</v>
      </c>
      <c r="G372" s="2">
        <f t="shared" si="12"/>
        <v>44306.871630000001</v>
      </c>
      <c r="H372" s="2">
        <f t="shared" si="13"/>
        <v>0.27999999999883585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22218.99</v>
      </c>
      <c r="E373" s="1">
        <v>0</v>
      </c>
      <c r="F373" s="1">
        <v>0</v>
      </c>
      <c r="G373" s="2">
        <f t="shared" si="12"/>
        <v>16530.92856</v>
      </c>
      <c r="H373" s="2">
        <f t="shared" si="13"/>
        <v>9.9999999983992893E-3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2060.86</v>
      </c>
      <c r="D374" s="1">
        <f>'PR-RAS'!E379</f>
        <v>562</v>
      </c>
      <c r="E374" s="1">
        <v>0</v>
      </c>
      <c r="F374" s="1">
        <v>0</v>
      </c>
      <c r="G374" s="2">
        <f t="shared" si="12"/>
        <v>1187.9527800000001</v>
      </c>
      <c r="H374" s="2">
        <f t="shared" si="13"/>
        <v>0.13999999999987267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2060.86</v>
      </c>
      <c r="D381" s="1">
        <f>'PR-RAS'!E386</f>
        <v>562</v>
      </c>
      <c r="E381" s="1">
        <v>0</v>
      </c>
      <c r="F381" s="1">
        <v>0</v>
      </c>
      <c r="G381" s="2">
        <f t="shared" si="12"/>
        <v>1210.2468000000001</v>
      </c>
      <c r="H381" s="2">
        <f t="shared" si="13"/>
        <v>0.13999999999987267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20012.5</v>
      </c>
      <c r="D396" s="1">
        <f>'PR-RAS'!E401</f>
        <v>0</v>
      </c>
      <c r="E396" s="1">
        <v>0</v>
      </c>
      <c r="F396" s="1">
        <v>0</v>
      </c>
      <c r="G396" s="2">
        <f t="shared" si="12"/>
        <v>7904.9375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3262.5</v>
      </c>
      <c r="D399" s="1">
        <f>'PR-RAS'!E404</f>
        <v>0</v>
      </c>
      <c r="E399" s="1">
        <v>0</v>
      </c>
      <c r="F399" s="1">
        <v>0</v>
      </c>
      <c r="G399" s="2">
        <f t="shared" si="12"/>
        <v>1298.4750000000001</v>
      </c>
      <c r="H399" s="2">
        <f t="shared" si="13"/>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16750</v>
      </c>
      <c r="D400" s="1">
        <f>'PR-RAS'!E405</f>
        <v>0</v>
      </c>
      <c r="E400" s="1">
        <v>0</v>
      </c>
      <c r="F400" s="1">
        <v>0</v>
      </c>
      <c r="G400" s="2">
        <f t="shared" si="12"/>
        <v>6683.25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78388.39</v>
      </c>
      <c r="D413" s="1">
        <f>'PR-RAS'!E418</f>
        <v>51726.390000000007</v>
      </c>
      <c r="E413" s="1">
        <v>0</v>
      </c>
      <c r="F413" s="1">
        <v>0</v>
      </c>
      <c r="G413" s="2">
        <f t="shared" si="12"/>
        <v>74918.562040000004</v>
      </c>
      <c r="H413" s="2">
        <f t="shared" si="13"/>
        <v>0.7800000000061118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890217.22</v>
      </c>
      <c r="D415" s="1">
        <f>'PR-RAS'!E420</f>
        <v>1319542.3500000001</v>
      </c>
      <c r="E415" s="1">
        <v>0</v>
      </c>
      <c r="F415" s="1">
        <v>0</v>
      </c>
      <c r="G415" s="2">
        <f t="shared" si="12"/>
        <v>1461130.9948799999</v>
      </c>
      <c r="H415" s="2">
        <f t="shared" si="13"/>
        <v>0.57000000006519258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209165.33000000002</v>
      </c>
      <c r="D417" s="1">
        <f>'PR-RAS'!E422</f>
        <v>252429.53999999998</v>
      </c>
      <c r="E417" s="1">
        <v>0</v>
      </c>
      <c r="F417" s="1">
        <v>0</v>
      </c>
      <c r="G417" s="2">
        <f t="shared" si="12"/>
        <v>297034.15455999994</v>
      </c>
      <c r="H417" s="2">
        <f t="shared" si="13"/>
        <v>0.7900000000372529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247197.09999999998</v>
      </c>
      <c r="D418" s="1">
        <f>'PR-RAS'!E423</f>
        <v>353323.83999999997</v>
      </c>
      <c r="E418" s="1">
        <v>0</v>
      </c>
      <c r="F418" s="1">
        <v>0</v>
      </c>
      <c r="G418" s="2">
        <f t="shared" si="12"/>
        <v>397753.27325999993</v>
      </c>
      <c r="H418" s="2">
        <f t="shared" si="13"/>
        <v>0.26000000000931323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38031.76999999996</v>
      </c>
      <c r="D420" s="1">
        <f>'PR-RAS'!E425</f>
        <v>100894.29999999999</v>
      </c>
      <c r="E420" s="1">
        <v>0</v>
      </c>
      <c r="F420" s="1">
        <v>0</v>
      </c>
      <c r="G420" s="2">
        <f t="shared" si="12"/>
        <v>100484.73502999997</v>
      </c>
      <c r="H420" s="2">
        <f t="shared" si="13"/>
        <v>0.53000000002793968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352269.24</v>
      </c>
      <c r="D422" s="1">
        <f>'PR-RAS'!E427</f>
        <v>487614.90000000014</v>
      </c>
      <c r="E422" s="1">
        <v>0</v>
      </c>
      <c r="F422" s="1">
        <v>0</v>
      </c>
      <c r="G422" s="2">
        <f t="shared" si="12"/>
        <v>558877.09584000008</v>
      </c>
      <c r="H422" s="2">
        <f t="shared" si="13"/>
        <v>0.33999999985098839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129945.39</v>
      </c>
      <c r="D423" s="1">
        <f>'PR-RAS'!E428</f>
        <v>188662.69</v>
      </c>
      <c r="E423" s="1">
        <v>0</v>
      </c>
      <c r="F423" s="1">
        <v>0</v>
      </c>
      <c r="G423" s="2">
        <f t="shared" si="12"/>
        <v>214068.26493999999</v>
      </c>
      <c r="H423" s="2">
        <f t="shared" si="13"/>
        <v>0.69999999999708962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107000</v>
      </c>
      <c r="E424" s="1">
        <v>0</v>
      </c>
      <c r="F424" s="1">
        <v>0</v>
      </c>
      <c r="G424" s="2">
        <f t="shared" si="12"/>
        <v>90522</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107000</v>
      </c>
      <c r="E485" s="1">
        <v>0</v>
      </c>
      <c r="F485" s="1">
        <v>0</v>
      </c>
      <c r="G485" s="2">
        <f t="shared" si="12"/>
        <v>103576</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107000</v>
      </c>
      <c r="E491" s="1">
        <v>0</v>
      </c>
      <c r="F491" s="1">
        <v>0</v>
      </c>
      <c r="G491" s="2">
        <f t="shared" si="12"/>
        <v>104860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107000</v>
      </c>
      <c r="E492" s="1">
        <v>0</v>
      </c>
      <c r="F492" s="1">
        <v>0</v>
      </c>
      <c r="G492" s="2">
        <f t="shared" si="12"/>
        <v>105074</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7216.1</v>
      </c>
      <c r="E529" s="1">
        <v>0</v>
      </c>
      <c r="F529" s="1">
        <v>0</v>
      </c>
      <c r="G529" s="2">
        <f t="shared" ref="G529:G836" si="14">(B529/1000)*(C529*1+D529*2)</f>
        <v>7620.2016000000003</v>
      </c>
      <c r="H529" s="2">
        <f t="shared" ref="H529:H836" si="15">ABS(C529-ROUND(C529,0))+ABS(D529-ROUND(D529,0))</f>
        <v>0.1000000000003638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7216.1</v>
      </c>
      <c r="E591" s="1">
        <v>0</v>
      </c>
      <c r="F591" s="1">
        <v>0</v>
      </c>
      <c r="G591" s="2">
        <f t="shared" si="14"/>
        <v>8514.9979999999996</v>
      </c>
      <c r="H591" s="2">
        <f t="shared" si="15"/>
        <v>0.1000000000003638</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7216.1</v>
      </c>
      <c r="E597" s="1">
        <v>0</v>
      </c>
      <c r="F597" s="1">
        <v>0</v>
      </c>
      <c r="G597" s="2">
        <f t="shared" si="14"/>
        <v>8601.5912000000008</v>
      </c>
      <c r="H597" s="2">
        <f t="shared" si="15"/>
        <v>0.1000000000003638</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7216.1</v>
      </c>
      <c r="E598" s="1">
        <v>0</v>
      </c>
      <c r="F598" s="1">
        <v>0</v>
      </c>
      <c r="G598" s="2">
        <f t="shared" si="14"/>
        <v>8616.0234</v>
      </c>
      <c r="H598" s="2">
        <f t="shared" si="15"/>
        <v>0.1000000000003638</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99783.9</v>
      </c>
      <c r="E633" s="1">
        <v>0</v>
      </c>
      <c r="F633" s="1">
        <v>0</v>
      </c>
      <c r="G633" s="2">
        <f t="shared" si="14"/>
        <v>126126.84959999999</v>
      </c>
      <c r="H633" s="2">
        <f t="shared" si="15"/>
        <v>0.10000000000582077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210896.55</v>
      </c>
      <c r="D635" s="1">
        <f>'PR-RAS'!E641</f>
        <v>196464.35</v>
      </c>
      <c r="E635" s="1">
        <v>0</v>
      </c>
      <c r="F635" s="1">
        <v>0</v>
      </c>
      <c r="G635" s="2">
        <f t="shared" si="14"/>
        <v>382825.20850000001</v>
      </c>
      <c r="H635" s="2">
        <f t="shared" si="15"/>
        <v>0.8000000000174623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209165.33000000002</v>
      </c>
      <c r="D637" s="1">
        <f>'PR-RAS'!E643</f>
        <v>359429.54</v>
      </c>
      <c r="E637" s="1">
        <v>0</v>
      </c>
      <c r="F637" s="1">
        <v>0</v>
      </c>
      <c r="G637" s="2">
        <f t="shared" si="14"/>
        <v>590223.52475999994</v>
      </c>
      <c r="H637" s="2">
        <f t="shared" si="15"/>
        <v>0.7900000000372529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247197.09999999998</v>
      </c>
      <c r="D638" s="1">
        <f>'PR-RAS'!E644</f>
        <v>360539.93999999994</v>
      </c>
      <c r="E638" s="1">
        <v>0</v>
      </c>
      <c r="F638" s="1">
        <v>0</v>
      </c>
      <c r="G638" s="2">
        <f t="shared" si="14"/>
        <v>616792.43625999987</v>
      </c>
      <c r="H638" s="2">
        <f t="shared" si="15"/>
        <v>0.16000000003259629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38031.76999999996</v>
      </c>
      <c r="D640" s="1">
        <f>'PR-RAS'!E646</f>
        <v>1110.3999999999651</v>
      </c>
      <c r="E640" s="1">
        <v>0</v>
      </c>
      <c r="F640" s="1">
        <v>0</v>
      </c>
      <c r="G640" s="2">
        <f t="shared" si="14"/>
        <v>25721.392229999932</v>
      </c>
      <c r="H640" s="2">
        <f t="shared" si="15"/>
        <v>0.63000000000465661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141372.69</v>
      </c>
      <c r="D642" s="1">
        <f>'PR-RAS'!E648</f>
        <v>291150.55000000016</v>
      </c>
      <c r="E642" s="1">
        <v>0</v>
      </c>
      <c r="F642" s="1">
        <v>0</v>
      </c>
      <c r="G642" s="2">
        <f t="shared" si="14"/>
        <v>463874.89939000021</v>
      </c>
      <c r="H642" s="2">
        <f t="shared" si="15"/>
        <v>0.75999999983469024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179404.45999999996</v>
      </c>
      <c r="D644" s="1">
        <f>'PR-RAS'!E650</f>
        <v>292260.95000000013</v>
      </c>
      <c r="E644" s="1">
        <v>0</v>
      </c>
      <c r="F644" s="1">
        <v>0</v>
      </c>
      <c r="G644" s="2">
        <f t="shared" si="14"/>
        <v>491204.64948000014</v>
      </c>
      <c r="H644" s="2">
        <f t="shared" si="15"/>
        <v>0.50999999983469024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12607.81</v>
      </c>
      <c r="D646" s="1">
        <f>'PR-RAS'!E653</f>
        <v>0.62</v>
      </c>
      <c r="E646" s="1">
        <v>0</v>
      </c>
      <c r="F646" s="1">
        <v>0</v>
      </c>
      <c r="G646" s="2">
        <f t="shared" si="14"/>
        <v>8132.8372499999996</v>
      </c>
      <c r="H646" s="2">
        <f t="shared" si="15"/>
        <v>0.57000000000050932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326799.96000000002</v>
      </c>
      <c r="D647" s="1">
        <f>'PR-RAS'!E654</f>
        <v>361627.21</v>
      </c>
      <c r="E647" s="1">
        <v>0</v>
      </c>
      <c r="F647" s="1">
        <v>0</v>
      </c>
      <c r="G647" s="2">
        <f t="shared" si="14"/>
        <v>678335.12948000012</v>
      </c>
      <c r="H647" s="2">
        <f t="shared" si="15"/>
        <v>0.25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276205.71000000002</v>
      </c>
      <c r="D648" s="1">
        <f>'PR-RAS'!E655</f>
        <v>347620.01</v>
      </c>
      <c r="E648" s="1">
        <v>0</v>
      </c>
      <c r="F648" s="1">
        <v>0</v>
      </c>
      <c r="G648" s="2">
        <f t="shared" si="14"/>
        <v>628525.38731000002</v>
      </c>
      <c r="H648" s="2">
        <f t="shared" si="15"/>
        <v>0.29999999998835847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63202.06</v>
      </c>
      <c r="D649" s="1">
        <f>'PR-RAS'!E656</f>
        <v>14007.820000000007</v>
      </c>
      <c r="E649" s="1">
        <v>0</v>
      </c>
      <c r="F649" s="1">
        <v>0</v>
      </c>
      <c r="G649" s="2">
        <f t="shared" si="14"/>
        <v>59109.06960000001</v>
      </c>
      <c r="H649" s="2">
        <f t="shared" si="15"/>
        <v>0.23999999999068677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v>
      </c>
      <c r="D650" s="1">
        <f>'PR-RAS'!E657</f>
        <v>4</v>
      </c>
      <c r="E650" s="1">
        <v>0</v>
      </c>
      <c r="F650" s="1">
        <v>0</v>
      </c>
      <c r="G650" s="2">
        <f t="shared" si="14"/>
        <v>8.4370000000000012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4</v>
      </c>
      <c r="D652" s="1">
        <f>'PR-RAS'!E659</f>
        <v>4</v>
      </c>
      <c r="E652" s="1">
        <v>0</v>
      </c>
      <c r="F652" s="1">
        <v>0</v>
      </c>
      <c r="G652" s="2">
        <f t="shared" si="14"/>
        <v>7.8120000000000003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9058.75</v>
      </c>
      <c r="E657" s="1">
        <v>0</v>
      </c>
      <c r="F657" s="1">
        <v>0</v>
      </c>
      <c r="G657" s="2">
        <f t="shared" si="16"/>
        <v>11885.08</v>
      </c>
      <c r="H657" s="2">
        <f t="shared" si="17"/>
        <v>0.25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33951.08</v>
      </c>
      <c r="D662" s="1">
        <f>'PR-RAS'!E669</f>
        <v>36873.72</v>
      </c>
      <c r="E662" s="1">
        <v>0</v>
      </c>
      <c r="F662" s="1">
        <v>0</v>
      </c>
      <c r="G662" s="2">
        <f t="shared" si="14"/>
        <v>71188.721720000001</v>
      </c>
      <c r="H662" s="2">
        <f t="shared" si="15"/>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1120</v>
      </c>
      <c r="E666" s="1">
        <v>0</v>
      </c>
      <c r="F666" s="1">
        <v>0</v>
      </c>
      <c r="G666" s="2">
        <f t="shared" si="14"/>
        <v>1489.6000000000001</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327.33</v>
      </c>
      <c r="D727" s="1">
        <f>'PR-RAS'!E734</f>
        <v>633.1</v>
      </c>
      <c r="E727" s="1">
        <v>0</v>
      </c>
      <c r="F727" s="1">
        <v>0</v>
      </c>
      <c r="G727" s="2">
        <f t="shared" si="14"/>
        <v>1156.9027799999999</v>
      </c>
      <c r="H727" s="2">
        <f t="shared" si="15"/>
        <v>0.43000000000000682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235.15</v>
      </c>
      <c r="E729" s="1">
        <v>0</v>
      </c>
      <c r="F729" s="1">
        <v>0</v>
      </c>
      <c r="G729" s="2">
        <f t="shared" si="14"/>
        <v>342.3784</v>
      </c>
      <c r="H729" s="2">
        <f t="shared" si="15"/>
        <v>0.15000000000000568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7198.44</v>
      </c>
      <c r="E731" s="1">
        <v>0</v>
      </c>
      <c r="F731" s="1">
        <v>0</v>
      </c>
      <c r="G731" s="2">
        <f t="shared" si="14"/>
        <v>10509.722399999999</v>
      </c>
      <c r="H731" s="2">
        <f t="shared" si="15"/>
        <v>0.43999999999959982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3729.24</v>
      </c>
      <c r="E733" s="1">
        <v>0</v>
      </c>
      <c r="F733" s="1">
        <v>0</v>
      </c>
      <c r="G733" s="2">
        <f t="shared" si="14"/>
        <v>5459.60736</v>
      </c>
      <c r="H733" s="2">
        <f t="shared" si="15"/>
        <v>0.23999999999978172</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5289.2</v>
      </c>
      <c r="D734" s="1">
        <f>'PR-RAS'!E741</f>
        <v>1988.75</v>
      </c>
      <c r="E734" s="1">
        <v>0</v>
      </c>
      <c r="F734" s="1">
        <v>0</v>
      </c>
      <c r="G734" s="2">
        <f t="shared" si="14"/>
        <v>6792.4911000000002</v>
      </c>
      <c r="H734" s="2">
        <f t="shared" si="15"/>
        <v>0.4499999999998181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1159.3800000000001</v>
      </c>
      <c r="D750" s="1">
        <f>'PR-RAS'!E757</f>
        <v>665.46</v>
      </c>
      <c r="E750" s="1">
        <v>0</v>
      </c>
      <c r="F750" s="1">
        <v>0</v>
      </c>
      <c r="G750" s="2">
        <f t="shared" si="14"/>
        <v>1865.2347000000002</v>
      </c>
      <c r="H750" s="2">
        <f t="shared" si="15"/>
        <v>0.84000000000014552</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457.67</v>
      </c>
      <c r="D753" s="1">
        <f>'PR-RAS'!E760</f>
        <v>697.39</v>
      </c>
      <c r="E753" s="1">
        <v>0</v>
      </c>
      <c r="F753" s="1">
        <v>0</v>
      </c>
      <c r="G753" s="2">
        <f t="shared" si="14"/>
        <v>1393.0424</v>
      </c>
      <c r="H753" s="2">
        <f t="shared" si="15"/>
        <v>0.71999999999997044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358.29</v>
      </c>
      <c r="D770" s="1">
        <f>'PR-RAS'!E777</f>
        <v>0</v>
      </c>
      <c r="E770" s="1">
        <v>0</v>
      </c>
      <c r="F770" s="1">
        <v>0</v>
      </c>
      <c r="G770" s="2">
        <f t="shared" si="14"/>
        <v>275.52501000000001</v>
      </c>
      <c r="H770" s="2">
        <f t="shared" si="15"/>
        <v>0.29000000000002046</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306.58999999999997</v>
      </c>
      <c r="D836" s="1">
        <f>'PR-RAS'!E843</f>
        <v>1120</v>
      </c>
      <c r="E836" s="1">
        <v>0</v>
      </c>
      <c r="F836" s="1">
        <v>0</v>
      </c>
      <c r="G836" s="2">
        <f t="shared" si="14"/>
        <v>2126.40265</v>
      </c>
      <c r="H836" s="2">
        <f t="shared" si="15"/>
        <v>0.41000000000002501</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3676.94</v>
      </c>
      <c r="D849" s="1">
        <f>'PR-RAS'!E856</f>
        <v>1858.13</v>
      </c>
      <c r="E849" s="1">
        <v>0</v>
      </c>
      <c r="F849" s="1">
        <v>0</v>
      </c>
      <c r="G849" s="2">
        <f t="shared" si="34"/>
        <v>6269.4336000000003</v>
      </c>
      <c r="H849" s="2">
        <f t="shared" si="35"/>
        <v>0.19000000000005457</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107000</v>
      </c>
      <c r="E898" s="1">
        <v>0</v>
      </c>
      <c r="F898" s="1">
        <v>0</v>
      </c>
      <c r="G898" s="2">
        <f t="shared" si="34"/>
        <v>191958</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7216.1</v>
      </c>
      <c r="E967" s="1">
        <v>0</v>
      </c>
      <c r="F967" s="1">
        <v>0</v>
      </c>
      <c r="G967" s="2">
        <f t="shared" si="34"/>
        <v>13941.5052</v>
      </c>
      <c r="H967" s="2">
        <f t="shared" si="35"/>
        <v>0.1000000000003638</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513615.07</v>
      </c>
      <c r="D1582" s="6"/>
      <c r="E1582" s="6">
        <v>0</v>
      </c>
      <c r="F1582" s="6">
        <v>0</v>
      </c>
      <c r="G1582" s="7">
        <f t="shared" ref="G1582:G1686" si="70">B1582/1000*C1582</f>
        <v>513.61507000000006</v>
      </c>
      <c r="H1582" s="7">
        <f t="shared" ref="H1582:H1686" si="71">ABS(C1582-ROUND(C1582,0))</f>
        <v>7.0000000006984919E-2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461616.68999999994</v>
      </c>
      <c r="D1583" s="1">
        <v>0</v>
      </c>
      <c r="E1583" s="1">
        <v>0</v>
      </c>
      <c r="F1583" s="1">
        <v>0</v>
      </c>
      <c r="G1583" s="2">
        <f t="shared" si="70"/>
        <v>923.2333799999999</v>
      </c>
      <c r="H1583" s="2">
        <f t="shared" si="71"/>
        <v>0.31000000005587935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298975.83999999997</v>
      </c>
      <c r="D1585" s="1">
        <v>0</v>
      </c>
      <c r="E1585" s="1">
        <v>0</v>
      </c>
      <c r="F1585" s="1">
        <v>0</v>
      </c>
      <c r="G1585" s="2">
        <f t="shared" si="70"/>
        <v>1195.9033599999998</v>
      </c>
      <c r="H1585" s="2">
        <f t="shared" si="71"/>
        <v>0.16000000003259629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38236.44</v>
      </c>
      <c r="D1586" s="1">
        <v>0</v>
      </c>
      <c r="E1586" s="1">
        <v>0</v>
      </c>
      <c r="F1586" s="1">
        <v>0</v>
      </c>
      <c r="G1586" s="2">
        <f t="shared" si="70"/>
        <v>191.18220000000002</v>
      </c>
      <c r="H1586" s="2">
        <f t="shared" si="71"/>
        <v>0.44000000000232831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160136.75</v>
      </c>
      <c r="D1587" s="1">
        <v>0</v>
      </c>
      <c r="E1587" s="1">
        <v>0</v>
      </c>
      <c r="F1587" s="1">
        <v>0</v>
      </c>
      <c r="G1587" s="2">
        <f t="shared" si="70"/>
        <v>960.82050000000004</v>
      </c>
      <c r="H1587" s="2">
        <f t="shared" si="71"/>
        <v>0.25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3663.47</v>
      </c>
      <c r="D1588" s="1">
        <v>0</v>
      </c>
      <c r="E1588" s="1">
        <v>0</v>
      </c>
      <c r="F1588" s="1">
        <v>0</v>
      </c>
      <c r="G1588" s="2">
        <f t="shared" si="70"/>
        <v>25.644289999999998</v>
      </c>
      <c r="H1588" s="2">
        <f t="shared" si="71"/>
        <v>0.46999999999979991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9021.59</v>
      </c>
      <c r="D1589" s="1">
        <v>0</v>
      </c>
      <c r="E1589" s="1">
        <v>0</v>
      </c>
      <c r="F1589" s="1">
        <v>0</v>
      </c>
      <c r="G1589" s="2">
        <f t="shared" si="70"/>
        <v>72.172719999999998</v>
      </c>
      <c r="H1589" s="2">
        <f t="shared" si="71"/>
        <v>0.40999999999985448</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1120</v>
      </c>
      <c r="D1591" s="1">
        <v>0</v>
      </c>
      <c r="E1591" s="1">
        <v>0</v>
      </c>
      <c r="F1591" s="1">
        <v>0</v>
      </c>
      <c r="G1591" s="2">
        <f t="shared" si="70"/>
        <v>11.200000000000001</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86797.59</v>
      </c>
      <c r="D1592" s="1">
        <v>0</v>
      </c>
      <c r="E1592" s="1">
        <v>0</v>
      </c>
      <c r="F1592" s="1">
        <v>0</v>
      </c>
      <c r="G1592" s="2">
        <f t="shared" si="70"/>
        <v>954.77348999999992</v>
      </c>
      <c r="H1592" s="2">
        <f t="shared" si="71"/>
        <v>0.41000000000349246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54336.24</v>
      </c>
      <c r="D1594" s="1">
        <v>0</v>
      </c>
      <c r="E1594" s="1">
        <v>0</v>
      </c>
      <c r="F1594" s="1">
        <v>0</v>
      </c>
      <c r="G1594" s="2">
        <f t="shared" si="70"/>
        <v>706.37111999999991</v>
      </c>
      <c r="H1594" s="2">
        <f t="shared" si="71"/>
        <v>0.23999999999796273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107000</v>
      </c>
      <c r="D1595" s="1">
        <v>0</v>
      </c>
      <c r="E1595" s="1">
        <v>0</v>
      </c>
      <c r="F1595" s="1">
        <v>0</v>
      </c>
      <c r="G1595" s="2">
        <f t="shared" si="70"/>
        <v>1498</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107000</v>
      </c>
      <c r="D1599" s="1">
        <v>0</v>
      </c>
      <c r="E1599" s="1">
        <v>0</v>
      </c>
      <c r="F1599" s="1">
        <v>0</v>
      </c>
      <c r="G1599" s="2">
        <f t="shared" si="70"/>
        <v>1925.9999999999998</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1304.6099999999999</v>
      </c>
      <c r="D1601" s="1">
        <v>0</v>
      </c>
      <c r="E1601" s="1">
        <v>0</v>
      </c>
      <c r="F1601" s="1">
        <v>0</v>
      </c>
      <c r="G1601" s="2">
        <f>B1601/1000*C1601</f>
        <v>26.092199999999998</v>
      </c>
      <c r="H1601" s="2">
        <f>ABS(C1601-ROUND(C1601,0))</f>
        <v>0.39000000000010004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347273.91000000009</v>
      </c>
      <c r="D1602" s="1">
        <v>0</v>
      </c>
      <c r="E1602" s="1">
        <v>0</v>
      </c>
      <c r="F1602" s="1">
        <v>0</v>
      </c>
      <c r="G1602" s="2">
        <f t="shared" si="70"/>
        <v>7292.7521100000022</v>
      </c>
      <c r="H1602" s="2">
        <f t="shared" si="71"/>
        <v>8.9999999909196049E-2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217306.14000000004</v>
      </c>
      <c r="D1604" s="1">
        <v>0</v>
      </c>
      <c r="E1604" s="1">
        <v>0</v>
      </c>
      <c r="F1604" s="1">
        <v>0</v>
      </c>
      <c r="G1604" s="2">
        <f t="shared" si="70"/>
        <v>4998.041220000001</v>
      </c>
      <c r="H1604" s="2">
        <f t="shared" si="71"/>
        <v>0.14000000004307367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36960.199999999997</v>
      </c>
      <c r="D1605" s="1">
        <v>0</v>
      </c>
      <c r="E1605" s="1">
        <v>0</v>
      </c>
      <c r="F1605" s="1">
        <v>0</v>
      </c>
      <c r="G1605" s="2">
        <f t="shared" si="70"/>
        <v>887.0447999999999</v>
      </c>
      <c r="H1605" s="2">
        <f t="shared" si="71"/>
        <v>0.19999999999708962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115327.88</v>
      </c>
      <c r="D1606" s="1">
        <v>0</v>
      </c>
      <c r="E1606" s="1">
        <v>0</v>
      </c>
      <c r="F1606" s="1">
        <v>0</v>
      </c>
      <c r="G1606" s="2">
        <f t="shared" si="70"/>
        <v>2883.1970000000001</v>
      </c>
      <c r="H1606" s="2">
        <f t="shared" si="71"/>
        <v>0.11999999999534339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3739.39</v>
      </c>
      <c r="D1607" s="1">
        <v>0</v>
      </c>
      <c r="E1607" s="1">
        <v>0</v>
      </c>
      <c r="F1607" s="1">
        <v>0</v>
      </c>
      <c r="G1607" s="2">
        <f t="shared" si="70"/>
        <v>97.224139999999991</v>
      </c>
      <c r="H1607" s="2">
        <f t="shared" si="71"/>
        <v>0.38999999999987267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22856.85</v>
      </c>
      <c r="D1608" s="1">
        <v>0</v>
      </c>
      <c r="E1608" s="1">
        <v>0</v>
      </c>
      <c r="F1608" s="1">
        <v>0</v>
      </c>
      <c r="G1608" s="2">
        <f t="shared" si="70"/>
        <v>617.13495</v>
      </c>
      <c r="H1608" s="2">
        <f t="shared" si="71"/>
        <v>0.15000000000145519</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1681.34</v>
      </c>
      <c r="D1610" s="1">
        <v>0</v>
      </c>
      <c r="E1610" s="1">
        <v>0</v>
      </c>
      <c r="F1610" s="1">
        <v>0</v>
      </c>
      <c r="G1610" s="2">
        <f t="shared" si="70"/>
        <v>48.758859999999999</v>
      </c>
      <c r="H1610" s="2">
        <f t="shared" si="71"/>
        <v>0.33999999999991815</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36740.480000000003</v>
      </c>
      <c r="D1611" s="1">
        <v>0</v>
      </c>
      <c r="E1611" s="1">
        <v>0</v>
      </c>
      <c r="F1611" s="1">
        <v>0</v>
      </c>
      <c r="G1611" s="2">
        <f t="shared" si="70"/>
        <v>1102.2144000000001</v>
      </c>
      <c r="H1611" s="2">
        <f t="shared" si="71"/>
        <v>0.48000000000320142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113563.23</v>
      </c>
      <c r="D1613" s="1">
        <v>0</v>
      </c>
      <c r="E1613" s="1">
        <v>0</v>
      </c>
      <c r="F1613" s="1">
        <v>0</v>
      </c>
      <c r="G1613" s="2">
        <f t="shared" si="70"/>
        <v>3634.0233600000001</v>
      </c>
      <c r="H1613" s="2">
        <f t="shared" si="71"/>
        <v>0.22999999999592546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9656.02</v>
      </c>
      <c r="D1614" s="1">
        <v>0</v>
      </c>
      <c r="E1614" s="1">
        <v>0</v>
      </c>
      <c r="F1614" s="1">
        <v>0</v>
      </c>
      <c r="G1614" s="2">
        <f t="shared" si="70"/>
        <v>318.64866000000001</v>
      </c>
      <c r="H1614" s="2">
        <f t="shared" si="71"/>
        <v>2.0000000000436557E-2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9656.02</v>
      </c>
      <c r="D1618" s="1">
        <v>0</v>
      </c>
      <c r="E1618" s="1">
        <v>0</v>
      </c>
      <c r="F1618" s="1">
        <v>0</v>
      </c>
      <c r="G1618" s="2">
        <f t="shared" si="70"/>
        <v>357.27274</v>
      </c>
      <c r="H1618" s="2">
        <f t="shared" si="71"/>
        <v>2.0000000000436557E-2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6748.52</v>
      </c>
      <c r="D1620" s="1">
        <v>0</v>
      </c>
      <c r="E1620" s="1">
        <v>0</v>
      </c>
      <c r="F1620" s="1">
        <v>0</v>
      </c>
      <c r="G1620" s="2">
        <f>B1620/1000*C1620</f>
        <v>263.19228000000004</v>
      </c>
      <c r="H1620" s="2">
        <f>ABS(C1620-ROUND(C1620,0))</f>
        <v>0.47999999999956344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627957.84999999986</v>
      </c>
      <c r="D1621" s="1">
        <v>0</v>
      </c>
      <c r="E1621" s="1">
        <v>0</v>
      </c>
      <c r="F1621" s="1">
        <v>0</v>
      </c>
      <c r="G1621" s="2">
        <f t="shared" si="70"/>
        <v>25118.313999999995</v>
      </c>
      <c r="H1621" s="2">
        <f t="shared" si="71"/>
        <v>0.15000000013969839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112334.48000000001</v>
      </c>
      <c r="D1622" s="1">
        <v>0</v>
      </c>
      <c r="E1622" s="1">
        <v>0</v>
      </c>
      <c r="F1622" s="1">
        <v>0</v>
      </c>
      <c r="G1622" s="2">
        <f t="shared" si="70"/>
        <v>4605.7136800000007</v>
      </c>
      <c r="H1622" s="2">
        <f t="shared" si="71"/>
        <v>0.48000000001047738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58743.240000000005</v>
      </c>
      <c r="D1628" s="1">
        <v>0</v>
      </c>
      <c r="E1628" s="1">
        <v>0</v>
      </c>
      <c r="F1628" s="1">
        <v>0</v>
      </c>
      <c r="G1628" s="2">
        <f t="shared" si="70"/>
        <v>2760.9322800000004</v>
      </c>
      <c r="H1628" s="2">
        <f t="shared" si="71"/>
        <v>0.24000000000523869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55110.32</v>
      </c>
      <c r="D1634" s="1">
        <v>0</v>
      </c>
      <c r="E1634" s="1">
        <v>0</v>
      </c>
      <c r="F1634" s="1">
        <v>0</v>
      </c>
      <c r="G1634" s="2">
        <f t="shared" si="70"/>
        <v>2920.8469599999999</v>
      </c>
      <c r="H1634" s="2">
        <f t="shared" si="71"/>
        <v>0.31999999999970896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27175.72</v>
      </c>
      <c r="D1635" s="1">
        <v>0</v>
      </c>
      <c r="E1635" s="1">
        <v>0</v>
      </c>
      <c r="F1635" s="1">
        <v>0</v>
      </c>
      <c r="G1635" s="2">
        <f t="shared" si="70"/>
        <v>1467.4888800000001</v>
      </c>
      <c r="H1635" s="2">
        <f t="shared" si="71"/>
        <v>0.27999999999883585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26438.6</v>
      </c>
      <c r="D1636" s="1">
        <v>0</v>
      </c>
      <c r="E1636" s="1">
        <v>0</v>
      </c>
      <c r="F1636" s="1">
        <v>0</v>
      </c>
      <c r="G1636" s="2">
        <f t="shared" si="70"/>
        <v>1454.1229999999998</v>
      </c>
      <c r="H1636" s="2">
        <f t="shared" si="71"/>
        <v>0.40000000000145519</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1496</v>
      </c>
      <c r="D1637" s="1">
        <v>0</v>
      </c>
      <c r="E1637" s="1">
        <v>0</v>
      </c>
      <c r="F1637" s="1">
        <v>0</v>
      </c>
      <c r="G1637" s="2">
        <f t="shared" si="70"/>
        <v>83.775999999999996</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17.05</v>
      </c>
      <c r="D1639" s="1">
        <v>0</v>
      </c>
      <c r="E1639" s="1">
        <v>0</v>
      </c>
      <c r="F1639" s="1">
        <v>0</v>
      </c>
      <c r="G1639" s="2">
        <f t="shared" si="70"/>
        <v>0.98890000000000011</v>
      </c>
      <c r="H1639" s="2">
        <f t="shared" si="71"/>
        <v>5.0000000000000711E-2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17.05</v>
      </c>
      <c r="D1640" s="1">
        <v>0</v>
      </c>
      <c r="E1640" s="1">
        <v>0</v>
      </c>
      <c r="F1640" s="1">
        <v>0</v>
      </c>
      <c r="G1640" s="2">
        <f t="shared" si="70"/>
        <v>1.0059499999999999</v>
      </c>
      <c r="H1640" s="2">
        <f t="shared" si="71"/>
        <v>5.0000000000000711E-2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3615.87</v>
      </c>
      <c r="D1659" s="1">
        <v>0</v>
      </c>
      <c r="E1659" s="1">
        <v>0</v>
      </c>
      <c r="F1659" s="1">
        <v>0</v>
      </c>
      <c r="G1659" s="2">
        <f t="shared" si="70"/>
        <v>282.03785999999997</v>
      </c>
      <c r="H1659" s="2">
        <f t="shared" si="71"/>
        <v>0.13000000000010914</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671.4</v>
      </c>
      <c r="D1660" s="1">
        <v>0</v>
      </c>
      <c r="E1660" s="1">
        <v>0</v>
      </c>
      <c r="F1660" s="1">
        <v>0</v>
      </c>
      <c r="G1660" s="2">
        <f t="shared" si="70"/>
        <v>53.040599999999998</v>
      </c>
      <c r="H1660" s="2">
        <f t="shared" si="71"/>
        <v>0.39999999999997726</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2944.47</v>
      </c>
      <c r="D1661" s="1">
        <v>0</v>
      </c>
      <c r="E1661" s="1">
        <v>0</v>
      </c>
      <c r="F1661" s="1">
        <v>0</v>
      </c>
      <c r="G1661" s="2">
        <f t="shared" si="70"/>
        <v>235.55759999999998</v>
      </c>
      <c r="H1661" s="2">
        <f t="shared" si="71"/>
        <v>0.46999999999979991</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53591.24</v>
      </c>
      <c r="D1669" s="1">
        <v>0</v>
      </c>
      <c r="E1669" s="1">
        <v>0</v>
      </c>
      <c r="F1669" s="1">
        <v>0</v>
      </c>
      <c r="G1669" s="2">
        <f t="shared" si="70"/>
        <v>4716.0291199999992</v>
      </c>
      <c r="H1669" s="2">
        <f t="shared" si="71"/>
        <v>0.23999999999796273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43336.24</v>
      </c>
      <c r="D1670" s="1">
        <v>0</v>
      </c>
      <c r="E1670" s="1">
        <v>0</v>
      </c>
      <c r="F1670" s="1">
        <v>0</v>
      </c>
      <c r="G1670" s="2">
        <f t="shared" si="70"/>
        <v>3856.9253599999997</v>
      </c>
      <c r="H1670" s="2">
        <f t="shared" si="71"/>
        <v>0.23999999999796273</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4530</v>
      </c>
      <c r="D1671" s="1">
        <v>0</v>
      </c>
      <c r="E1671" s="1">
        <v>0</v>
      </c>
      <c r="F1671" s="1">
        <v>0</v>
      </c>
      <c r="G1671" s="2">
        <f t="shared" si="70"/>
        <v>407.7</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5725</v>
      </c>
      <c r="D1672" s="1">
        <v>0</v>
      </c>
      <c r="E1672" s="1">
        <v>0</v>
      </c>
      <c r="F1672" s="1">
        <v>0</v>
      </c>
      <c r="G1672" s="2">
        <f t="shared" si="70"/>
        <v>520.97500000000002</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515623.37</v>
      </c>
      <c r="D1681" s="1">
        <v>0</v>
      </c>
      <c r="E1681" s="1">
        <v>0</v>
      </c>
      <c r="F1681" s="1">
        <v>0</v>
      </c>
      <c r="G1681" s="2">
        <f t="shared" si="70"/>
        <v>51562.337</v>
      </c>
      <c r="H1681" s="2">
        <f t="shared" si="71"/>
        <v>0.36999999999534339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130710.35</v>
      </c>
      <c r="D1683" s="1">
        <v>0</v>
      </c>
      <c r="E1683" s="1">
        <v>0</v>
      </c>
      <c r="F1683" s="1">
        <v>0</v>
      </c>
      <c r="G1683" s="2">
        <f t="shared" si="70"/>
        <v>13332.4557</v>
      </c>
      <c r="H1683" s="2">
        <f t="shared" si="71"/>
        <v>0.35000000000582077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384498.27</v>
      </c>
      <c r="D1685" s="1">
        <v>0</v>
      </c>
      <c r="E1685" s="1">
        <v>0</v>
      </c>
      <c r="F1685" s="1">
        <v>0</v>
      </c>
      <c r="G1685" s="2">
        <f>B1685/1000*C1685</f>
        <v>39987.820079999998</v>
      </c>
      <c r="H1685" s="2">
        <f>ABS(C1685-ROUND(C1685,0))</f>
        <v>0.27000000001862645</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414.75</v>
      </c>
      <c r="D1686" s="13">
        <v>0</v>
      </c>
      <c r="E1686" s="13">
        <v>0</v>
      </c>
      <c r="F1686" s="13">
        <v>0</v>
      </c>
      <c r="G1686" s="14">
        <f t="shared" si="70"/>
        <v>43.548749999999998</v>
      </c>
      <c r="H1686" s="14">
        <f t="shared" si="71"/>
        <v>0.25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27054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209165.33000000002</v>
      </c>
      <c r="I16" s="298">
        <f>'PR-RAS'!E6</f>
        <v>249819.68999999997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168808.71</v>
      </c>
      <c r="I17" s="298">
        <f>'PR-RAS'!E152</f>
        <v>298987.59999999998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179404.45999999996</v>
      </c>
      <c r="I19" s="298">
        <f>'PR-RAS'!E650</f>
        <v>292260.95000000013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513615.07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627957.84999999986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112334.48000000001</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515623.37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6" zoomScaleNormal="100" workbookViewId="0">
      <selection activeCell="D856" sqref="D8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209165.33000000002</v>
      </c>
      <c r="E6" s="59">
        <f>E7+E43+E49+E82+E106+E125+E134+E140</f>
        <v>249819.68999999997</v>
      </c>
      <c r="F6" s="44">
        <f t="shared" ref="F6:F132" si="0">IF(D6&lt;&gt;0,IF(E6/D6&gt;=100,"&gt;&gt;100",E6/D6*100),"-")</f>
        <v>119.43647161793017</v>
      </c>
    </row>
    <row r="7" spans="1:24" ht="12.75" customHeight="1" x14ac:dyDescent="0.2">
      <c r="A7" s="62">
        <v>61</v>
      </c>
      <c r="B7" s="228" t="s">
        <v>65</v>
      </c>
      <c r="C7" s="267" t="s">
        <v>66</v>
      </c>
      <c r="D7" s="59">
        <f>D8+D17+D23+D29+D36+D39</f>
        <v>147130.37</v>
      </c>
      <c r="E7" s="59">
        <f>E8+E17+E23+E29+E36+E39</f>
        <v>189683.97</v>
      </c>
      <c r="F7" s="44">
        <f t="shared" si="0"/>
        <v>128.92237680092833</v>
      </c>
    </row>
    <row r="8" spans="1:24" ht="12.75" customHeight="1" x14ac:dyDescent="0.2">
      <c r="A8" s="62">
        <v>611</v>
      </c>
      <c r="B8" s="228" t="s">
        <v>67</v>
      </c>
      <c r="C8" s="267" t="s">
        <v>68</v>
      </c>
      <c r="D8" s="59">
        <f>SUM(D9:D14)-D15-D16</f>
        <v>143546.70000000001</v>
      </c>
      <c r="E8" s="59">
        <f>SUM(E9:E14)-E15-E16</f>
        <v>179301.52000000002</v>
      </c>
      <c r="F8" s="44">
        <f t="shared" si="0"/>
        <v>124.90814487550045</v>
      </c>
    </row>
    <row r="9" spans="1:24" ht="12.75" customHeight="1" x14ac:dyDescent="0.2">
      <c r="A9" s="62">
        <v>6111</v>
      </c>
      <c r="B9" s="64" t="s">
        <v>69</v>
      </c>
      <c r="C9" s="267" t="s">
        <v>70</v>
      </c>
      <c r="D9" s="193">
        <v>124684.4</v>
      </c>
      <c r="E9" s="193">
        <v>161681.95000000001</v>
      </c>
      <c r="F9" s="44">
        <f t="shared" si="0"/>
        <v>129.67295828507818</v>
      </c>
    </row>
    <row r="10" spans="1:24" ht="12.75" customHeight="1" x14ac:dyDescent="0.2">
      <c r="A10" s="62">
        <v>6112</v>
      </c>
      <c r="B10" s="64" t="s">
        <v>71</v>
      </c>
      <c r="C10" s="267" t="s">
        <v>72</v>
      </c>
      <c r="D10" s="193">
        <v>3640.45</v>
      </c>
      <c r="E10" s="193">
        <v>6812.68</v>
      </c>
      <c r="F10" s="44">
        <f t="shared" si="0"/>
        <v>187.13840321938224</v>
      </c>
    </row>
    <row r="11" spans="1:24" ht="12.75" customHeight="1" x14ac:dyDescent="0.2">
      <c r="A11" s="62">
        <v>6113</v>
      </c>
      <c r="B11" s="64" t="s">
        <v>73</v>
      </c>
      <c r="C11" s="267" t="s">
        <v>74</v>
      </c>
      <c r="D11" s="193">
        <v>7824.48</v>
      </c>
      <c r="E11" s="193">
        <v>5812.03</v>
      </c>
      <c r="F11" s="44">
        <f t="shared" si="0"/>
        <v>74.280079954195045</v>
      </c>
    </row>
    <row r="12" spans="1:24" ht="12.75" customHeight="1" x14ac:dyDescent="0.2">
      <c r="A12" s="62">
        <v>6114</v>
      </c>
      <c r="B12" s="64" t="s">
        <v>75</v>
      </c>
      <c r="C12" s="267" t="s">
        <v>76</v>
      </c>
      <c r="D12" s="193">
        <v>2513.23</v>
      </c>
      <c r="E12" s="193">
        <v>3599.95</v>
      </c>
      <c r="F12" s="44">
        <f t="shared" si="0"/>
        <v>143.2399740572888</v>
      </c>
    </row>
    <row r="13" spans="1:24" ht="12.75" customHeight="1" x14ac:dyDescent="0.2">
      <c r="A13" s="62">
        <v>6115</v>
      </c>
      <c r="B13" s="64" t="s">
        <v>77</v>
      </c>
      <c r="C13" s="267" t="s">
        <v>78</v>
      </c>
      <c r="D13" s="193">
        <v>4884.1400000000003</v>
      </c>
      <c r="E13" s="193">
        <v>1394.91</v>
      </c>
      <c r="F13" s="44">
        <f t="shared" si="0"/>
        <v>28.55999213781751</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2764.08</v>
      </c>
      <c r="E23" s="59">
        <f t="shared" si="2"/>
        <v>9321.5499999999993</v>
      </c>
      <c r="F23" s="44">
        <f t="shared" si="0"/>
        <v>337.23879193076897</v>
      </c>
    </row>
    <row r="24" spans="1:6" ht="12.75" customHeight="1" x14ac:dyDescent="0.2">
      <c r="A24" s="62">
        <v>6131</v>
      </c>
      <c r="B24" s="64" t="s">
        <v>99</v>
      </c>
      <c r="C24" s="267" t="s">
        <v>100</v>
      </c>
      <c r="D24" s="193">
        <v>127.2</v>
      </c>
      <c r="E24" s="193">
        <v>262.8</v>
      </c>
      <c r="F24" s="44">
        <f t="shared" si="0"/>
        <v>206.60377358490564</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2636.88</v>
      </c>
      <c r="E27" s="193">
        <v>9058.75</v>
      </c>
      <c r="F27" s="44">
        <f t="shared" si="0"/>
        <v>343.54047207305604</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819.59</v>
      </c>
      <c r="E29" s="59">
        <f>SUM(E30:E35)</f>
        <v>1060.9000000000001</v>
      </c>
      <c r="F29" s="44">
        <f t="shared" si="0"/>
        <v>129.44277016557061</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819.59</v>
      </c>
      <c r="E31" s="193">
        <v>1060.9000000000001</v>
      </c>
      <c r="F31" s="44">
        <f t="shared" si="0"/>
        <v>129.44277016557061</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33951.08</v>
      </c>
      <c r="E49" s="59">
        <f>E50+E53+E58+E61+E64+E68+E71+E74+E77</f>
        <v>37993.72</v>
      </c>
      <c r="F49" s="44">
        <f t="shared" si="0"/>
        <v>111.90725007864258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33951.08</v>
      </c>
      <c r="E58" s="59">
        <f t="shared" si="9"/>
        <v>37993.72</v>
      </c>
      <c r="F58" s="44">
        <f t="shared" si="0"/>
        <v>111.90725007864258</v>
      </c>
    </row>
    <row r="59" spans="1:6" ht="24" x14ac:dyDescent="0.2">
      <c r="A59" s="62">
        <v>6331</v>
      </c>
      <c r="B59" s="64" t="s">
        <v>169</v>
      </c>
      <c r="C59" s="267" t="s">
        <v>170</v>
      </c>
      <c r="D59" s="193">
        <v>33951.08</v>
      </c>
      <c r="E59" s="193">
        <v>36873.72</v>
      </c>
      <c r="F59" s="44">
        <f t="shared" si="0"/>
        <v>108.60838594825259</v>
      </c>
    </row>
    <row r="60" spans="1:6" ht="24" x14ac:dyDescent="0.2">
      <c r="A60" s="62">
        <v>6332</v>
      </c>
      <c r="B60" s="64" t="s">
        <v>171</v>
      </c>
      <c r="C60" s="267" t="s">
        <v>172</v>
      </c>
      <c r="D60" s="193">
        <v>0</v>
      </c>
      <c r="E60" s="193">
        <v>1120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1035.6600000000001</v>
      </c>
      <c r="E82" s="59">
        <f t="shared" si="15"/>
        <v>2927.24</v>
      </c>
      <c r="F82" s="44">
        <f t="shared" si="0"/>
        <v>282.64488345596044</v>
      </c>
    </row>
    <row r="83" spans="1:6" ht="12.75" customHeight="1" x14ac:dyDescent="0.2">
      <c r="A83" s="62">
        <v>641</v>
      </c>
      <c r="B83" s="63" t="s">
        <v>217</v>
      </c>
      <c r="C83" s="267" t="s">
        <v>218</v>
      </c>
      <c r="D83" s="59">
        <f t="shared" ref="D83:E83" si="16">SUM(D84:D90)</f>
        <v>0.88</v>
      </c>
      <c r="E83" s="59">
        <f t="shared" si="16"/>
        <v>1079.3699999999999</v>
      </c>
      <c r="F83" s="44" t="str">
        <f t="shared" si="0"/>
        <v>&gt;&gt;100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0.88</v>
      </c>
      <c r="E85" s="193">
        <v>0.36</v>
      </c>
      <c r="F85" s="44">
        <f t="shared" si="0"/>
        <v>40.909090909090907</v>
      </c>
    </row>
    <row r="86" spans="1:6" ht="12.75" customHeight="1" x14ac:dyDescent="0.2">
      <c r="A86" s="62">
        <v>6414</v>
      </c>
      <c r="B86" s="63" t="s">
        <v>223</v>
      </c>
      <c r="C86" s="267" t="s">
        <v>224</v>
      </c>
      <c r="D86" s="193">
        <v>0</v>
      </c>
      <c r="E86" s="193">
        <v>1079.01</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1034.78</v>
      </c>
      <c r="E91" s="59">
        <f t="shared" si="17"/>
        <v>1847.8700000000001</v>
      </c>
      <c r="F91" s="44">
        <f t="shared" si="0"/>
        <v>178.57612246081294</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997.6</v>
      </c>
      <c r="E93" s="193">
        <v>1154.43</v>
      </c>
      <c r="F93" s="44">
        <f t="shared" si="0"/>
        <v>115.72072975140337</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393.92</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37.18</v>
      </c>
      <c r="E97" s="193">
        <v>299.52</v>
      </c>
      <c r="F97" s="44">
        <f t="shared" si="0"/>
        <v>805.59440559440554</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27048.22</v>
      </c>
      <c r="E106" s="59">
        <f>E107+E112+E120+E124</f>
        <v>17426.68</v>
      </c>
      <c r="F106" s="44">
        <f t="shared" si="0"/>
        <v>64.428195274957091</v>
      </c>
    </row>
    <row r="107" spans="1:6" ht="12.75" customHeight="1" x14ac:dyDescent="0.2">
      <c r="A107" s="62">
        <v>651</v>
      </c>
      <c r="B107" s="63" t="s">
        <v>265</v>
      </c>
      <c r="C107" s="267" t="s">
        <v>266</v>
      </c>
      <c r="D107" s="59">
        <f t="shared" ref="D107:E107" si="19">SUM(D108:D111)</f>
        <v>395.37</v>
      </c>
      <c r="E107" s="59">
        <f t="shared" si="19"/>
        <v>0</v>
      </c>
      <c r="F107" s="44">
        <f t="shared" si="0"/>
        <v>0</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395.37</v>
      </c>
      <c r="E111" s="193">
        <v>0</v>
      </c>
      <c r="F111" s="44">
        <f t="shared" si="0"/>
        <v>0</v>
      </c>
    </row>
    <row r="112" spans="1:6" ht="12.75" customHeight="1" x14ac:dyDescent="0.2">
      <c r="A112" s="62">
        <v>652</v>
      </c>
      <c r="B112" s="63" t="s">
        <v>275</v>
      </c>
      <c r="C112" s="267" t="s">
        <v>276</v>
      </c>
      <c r="D112" s="59">
        <f t="shared" ref="D112:E112" si="20">SUM(D113:D119)</f>
        <v>13252.54</v>
      </c>
      <c r="E112" s="59">
        <f t="shared" si="20"/>
        <v>7933.6</v>
      </c>
      <c r="F112" s="44">
        <f t="shared" si="0"/>
        <v>59.864750455384396</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13252.54</v>
      </c>
      <c r="E117" s="193">
        <v>7933.6</v>
      </c>
      <c r="F117" s="44">
        <f t="shared" si="0"/>
        <v>59.864750455384396</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13400.31</v>
      </c>
      <c r="E120" s="59">
        <f t="shared" si="21"/>
        <v>9493.08</v>
      </c>
      <c r="F120" s="44">
        <f t="shared" si="0"/>
        <v>70.842241709333592</v>
      </c>
    </row>
    <row r="121" spans="1:6" ht="12.75" customHeight="1" x14ac:dyDescent="0.2">
      <c r="A121" s="62">
        <v>6531</v>
      </c>
      <c r="B121" s="63" t="s">
        <v>293</v>
      </c>
      <c r="C121" s="267" t="s">
        <v>294</v>
      </c>
      <c r="D121" s="193">
        <v>0</v>
      </c>
      <c r="E121" s="193">
        <v>1567.64</v>
      </c>
      <c r="F121" s="44" t="str">
        <f t="shared" si="0"/>
        <v>-</v>
      </c>
    </row>
    <row r="122" spans="1:6" ht="12.75" customHeight="1" x14ac:dyDescent="0.2">
      <c r="A122" s="62">
        <v>6532</v>
      </c>
      <c r="B122" s="63" t="s">
        <v>295</v>
      </c>
      <c r="C122" s="267" t="s">
        <v>296</v>
      </c>
      <c r="D122" s="193">
        <v>13400.31</v>
      </c>
      <c r="E122" s="193">
        <v>7925.44</v>
      </c>
      <c r="F122" s="44">
        <f t="shared" si="0"/>
        <v>59.143706376942028</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1788.08</v>
      </c>
      <c r="F125" s="44" t="str">
        <f t="shared" si="0"/>
        <v>-</v>
      </c>
    </row>
    <row r="126" spans="1:6" ht="12.75" customHeight="1" x14ac:dyDescent="0.2">
      <c r="A126" s="62">
        <v>661</v>
      </c>
      <c r="B126" s="64" t="s">
        <v>303</v>
      </c>
      <c r="C126" s="267" t="s">
        <v>304</v>
      </c>
      <c r="D126" s="59">
        <f t="shared" ref="D126:E126" si="23">SUM(D127:D128)</f>
        <v>0</v>
      </c>
      <c r="E126" s="59">
        <f t="shared" si="23"/>
        <v>1788.08</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1788.08</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168808.71</v>
      </c>
      <c r="E152" s="59">
        <f>E153+E164+E202+E221+E230+E262+E273</f>
        <v>298987.59999999998</v>
      </c>
      <c r="F152" s="44">
        <f t="shared" si="26"/>
        <v>177.11621633741527</v>
      </c>
    </row>
    <row r="153" spans="1:6" ht="12.75" customHeight="1" x14ac:dyDescent="0.2">
      <c r="A153" s="62">
        <v>31</v>
      </c>
      <c r="B153" s="63" t="s">
        <v>356</v>
      </c>
      <c r="C153" s="267" t="s">
        <v>357</v>
      </c>
      <c r="D153" s="59">
        <f t="shared" ref="D153:E153" si="30">D154+D159+D160</f>
        <v>16671.75</v>
      </c>
      <c r="E153" s="59">
        <f t="shared" si="30"/>
        <v>38248.31</v>
      </c>
      <c r="F153" s="44">
        <f t="shared" si="26"/>
        <v>229.41988693448496</v>
      </c>
    </row>
    <row r="154" spans="1:6" ht="12.75" customHeight="1" x14ac:dyDescent="0.2">
      <c r="A154" s="62">
        <v>311</v>
      </c>
      <c r="B154" s="63" t="s">
        <v>358</v>
      </c>
      <c r="C154" s="267" t="s">
        <v>359</v>
      </c>
      <c r="D154" s="59">
        <f t="shared" ref="D154:E154" si="31">SUM(D155:D158)</f>
        <v>11030.73</v>
      </c>
      <c r="E154" s="59">
        <f t="shared" si="31"/>
        <v>25439.14</v>
      </c>
      <c r="F154" s="44">
        <f t="shared" si="26"/>
        <v>230.62063888790681</v>
      </c>
    </row>
    <row r="155" spans="1:6" ht="12.75" customHeight="1" x14ac:dyDescent="0.2">
      <c r="A155" s="62">
        <v>3111</v>
      </c>
      <c r="B155" s="63" t="s">
        <v>360</v>
      </c>
      <c r="C155" s="267" t="s">
        <v>361</v>
      </c>
      <c r="D155" s="193">
        <v>11030.73</v>
      </c>
      <c r="E155" s="193">
        <v>25439.14</v>
      </c>
      <c r="F155" s="44">
        <f t="shared" si="26"/>
        <v>230.62063888790681</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652.97</v>
      </c>
      <c r="E159" s="193">
        <v>1201.76</v>
      </c>
      <c r="F159" s="44">
        <f t="shared" si="26"/>
        <v>184.04520881510635</v>
      </c>
    </row>
    <row r="160" spans="1:6" ht="12.75" customHeight="1" x14ac:dyDescent="0.2">
      <c r="A160" s="62">
        <v>313</v>
      </c>
      <c r="B160" s="64" t="s">
        <v>370</v>
      </c>
      <c r="C160" s="267" t="s">
        <v>371</v>
      </c>
      <c r="D160" s="59">
        <f t="shared" ref="D160:E160" si="32">SUM(D161:D163)</f>
        <v>4988.05</v>
      </c>
      <c r="E160" s="59">
        <f t="shared" si="32"/>
        <v>11607.41</v>
      </c>
      <c r="F160" s="44">
        <f t="shared" si="26"/>
        <v>232.70436342859432</v>
      </c>
    </row>
    <row r="161" spans="1:6" ht="12.75" customHeight="1" x14ac:dyDescent="0.2">
      <c r="A161" s="62">
        <v>3131</v>
      </c>
      <c r="B161" s="64" t="s">
        <v>372</v>
      </c>
      <c r="C161" s="267" t="s">
        <v>373</v>
      </c>
      <c r="D161" s="193">
        <v>2721.77</v>
      </c>
      <c r="E161" s="193">
        <v>6360.16</v>
      </c>
      <c r="F161" s="44">
        <f t="shared" si="26"/>
        <v>233.67734966584246</v>
      </c>
    </row>
    <row r="162" spans="1:6" ht="12.75" customHeight="1" x14ac:dyDescent="0.2">
      <c r="A162" s="62">
        <v>3132</v>
      </c>
      <c r="B162" s="64" t="s">
        <v>374</v>
      </c>
      <c r="C162" s="267" t="s">
        <v>375</v>
      </c>
      <c r="D162" s="193">
        <v>2266.2800000000002</v>
      </c>
      <c r="E162" s="193">
        <v>5247.25</v>
      </c>
      <c r="F162" s="44">
        <f t="shared" si="26"/>
        <v>231.53582081649219</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96558.78</v>
      </c>
      <c r="E164" s="59">
        <f>E165+E170+E178+E188+E189+E194</f>
        <v>160136.64000000001</v>
      </c>
      <c r="F164" s="44">
        <f t="shared" si="26"/>
        <v>165.8436860946255</v>
      </c>
    </row>
    <row r="165" spans="1:6" ht="12.75" customHeight="1" x14ac:dyDescent="0.2">
      <c r="A165" s="62">
        <v>321</v>
      </c>
      <c r="B165" s="63" t="s">
        <v>380</v>
      </c>
      <c r="C165" s="267" t="s">
        <v>381</v>
      </c>
      <c r="D165" s="59">
        <f t="shared" ref="D165:E165" si="33">SUM(D166:D169)</f>
        <v>1978.77</v>
      </c>
      <c r="E165" s="59">
        <f t="shared" si="33"/>
        <v>1128.3</v>
      </c>
      <c r="F165" s="44">
        <f t="shared" si="26"/>
        <v>57.020270167831534</v>
      </c>
    </row>
    <row r="166" spans="1:6" ht="12.75" customHeight="1" x14ac:dyDescent="0.2">
      <c r="A166" s="62">
        <v>3211</v>
      </c>
      <c r="B166" s="63" t="s">
        <v>382</v>
      </c>
      <c r="C166" s="267" t="s">
        <v>383</v>
      </c>
      <c r="D166" s="193">
        <v>413.94</v>
      </c>
      <c r="E166" s="193">
        <v>0</v>
      </c>
      <c r="F166" s="44">
        <f t="shared" si="26"/>
        <v>0</v>
      </c>
    </row>
    <row r="167" spans="1:6" ht="12.75" customHeight="1" x14ac:dyDescent="0.2">
      <c r="A167" s="62">
        <v>3212</v>
      </c>
      <c r="B167" s="63" t="s">
        <v>384</v>
      </c>
      <c r="C167" s="267" t="s">
        <v>385</v>
      </c>
      <c r="D167" s="193">
        <v>327.33</v>
      </c>
      <c r="E167" s="193">
        <v>633.1</v>
      </c>
      <c r="F167" s="44">
        <f t="shared" si="26"/>
        <v>193.41337488161795</v>
      </c>
    </row>
    <row r="168" spans="1:6" ht="12.75" customHeight="1" x14ac:dyDescent="0.2">
      <c r="A168" s="62">
        <v>3213</v>
      </c>
      <c r="B168" s="63" t="s">
        <v>386</v>
      </c>
      <c r="C168" s="267" t="s">
        <v>387</v>
      </c>
      <c r="D168" s="193">
        <v>1237.5</v>
      </c>
      <c r="E168" s="193">
        <v>495.2</v>
      </c>
      <c r="F168" s="44">
        <f t="shared" si="26"/>
        <v>40.016161616161618</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13405.259999999998</v>
      </c>
      <c r="E170" s="59">
        <f t="shared" si="34"/>
        <v>9440.75</v>
      </c>
      <c r="F170" s="44">
        <f t="shared" si="26"/>
        <v>70.425713488585828</v>
      </c>
    </row>
    <row r="171" spans="1:6" ht="12.75" customHeight="1" x14ac:dyDescent="0.2">
      <c r="A171" s="62">
        <v>3221</v>
      </c>
      <c r="B171" s="63" t="s">
        <v>392</v>
      </c>
      <c r="C171" s="267" t="s">
        <v>393</v>
      </c>
      <c r="D171" s="193">
        <v>3310.71</v>
      </c>
      <c r="E171" s="193">
        <v>3239.03</v>
      </c>
      <c r="F171" s="44">
        <f t="shared" si="26"/>
        <v>97.834905503653303</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10057.049999999999</v>
      </c>
      <c r="E173" s="193">
        <v>5527.97</v>
      </c>
      <c r="F173" s="44">
        <f t="shared" si="26"/>
        <v>54.966118295126307</v>
      </c>
    </row>
    <row r="174" spans="1:6" ht="12.75" customHeight="1" x14ac:dyDescent="0.2">
      <c r="A174" s="62">
        <v>3224</v>
      </c>
      <c r="B174" s="64" t="s">
        <v>398</v>
      </c>
      <c r="C174" s="267" t="s">
        <v>399</v>
      </c>
      <c r="D174" s="193">
        <v>37.5</v>
      </c>
      <c r="E174" s="193">
        <v>0</v>
      </c>
      <c r="F174" s="44">
        <f t="shared" si="26"/>
        <v>0</v>
      </c>
    </row>
    <row r="175" spans="1:6" ht="12.75" customHeight="1" x14ac:dyDescent="0.2">
      <c r="A175" s="62">
        <v>3225</v>
      </c>
      <c r="B175" s="64" t="s">
        <v>400</v>
      </c>
      <c r="C175" s="267" t="s">
        <v>401</v>
      </c>
      <c r="D175" s="193">
        <v>0</v>
      </c>
      <c r="E175" s="193">
        <v>673.75</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49419.86</v>
      </c>
      <c r="E178" s="59">
        <f t="shared" si="35"/>
        <v>64163.46</v>
      </c>
      <c r="F178" s="44">
        <f t="shared" si="26"/>
        <v>129.83335039799789</v>
      </c>
    </row>
    <row r="179" spans="1:6" ht="12.75" customHeight="1" x14ac:dyDescent="0.2">
      <c r="A179" s="62">
        <v>3231</v>
      </c>
      <c r="B179" s="64" t="s">
        <v>408</v>
      </c>
      <c r="C179" s="267" t="s">
        <v>409</v>
      </c>
      <c r="D179" s="193">
        <v>2998.86</v>
      </c>
      <c r="E179" s="193">
        <v>4320.79</v>
      </c>
      <c r="F179" s="44">
        <f t="shared" si="26"/>
        <v>144.08108414530852</v>
      </c>
    </row>
    <row r="180" spans="1:6" ht="12.75" customHeight="1" x14ac:dyDescent="0.2">
      <c r="A180" s="62">
        <v>3232</v>
      </c>
      <c r="B180" s="64" t="s">
        <v>410</v>
      </c>
      <c r="C180" s="267" t="s">
        <v>411</v>
      </c>
      <c r="D180" s="193">
        <v>8606.82</v>
      </c>
      <c r="E180" s="193">
        <v>18542.900000000001</v>
      </c>
      <c r="F180" s="44">
        <f t="shared" si="26"/>
        <v>215.4442639674119</v>
      </c>
    </row>
    <row r="181" spans="1:6" ht="12.75" customHeight="1" x14ac:dyDescent="0.2">
      <c r="A181" s="62">
        <v>3233</v>
      </c>
      <c r="B181" s="64" t="s">
        <v>412</v>
      </c>
      <c r="C181" s="267" t="s">
        <v>413</v>
      </c>
      <c r="D181" s="193">
        <v>3998.8</v>
      </c>
      <c r="E181" s="193">
        <v>4168.7</v>
      </c>
      <c r="F181" s="44">
        <f t="shared" si="26"/>
        <v>104.24877463238971</v>
      </c>
    </row>
    <row r="182" spans="1:6" ht="12.75" customHeight="1" x14ac:dyDescent="0.2">
      <c r="A182" s="62">
        <v>3234</v>
      </c>
      <c r="B182" s="64" t="s">
        <v>414</v>
      </c>
      <c r="C182" s="267" t="s">
        <v>415</v>
      </c>
      <c r="D182" s="193">
        <v>3186.93</v>
      </c>
      <c r="E182" s="193">
        <v>2309.6</v>
      </c>
      <c r="F182" s="44">
        <f t="shared" si="26"/>
        <v>72.470998735460142</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415.9</v>
      </c>
      <c r="E184" s="193">
        <v>1078.0899999999999</v>
      </c>
      <c r="F184" s="44">
        <f t="shared" si="26"/>
        <v>259.21856215436401</v>
      </c>
    </row>
    <row r="185" spans="1:6" ht="12.75" customHeight="1" x14ac:dyDescent="0.2">
      <c r="A185" s="62">
        <v>3237</v>
      </c>
      <c r="B185" s="63" t="s">
        <v>420</v>
      </c>
      <c r="C185" s="267" t="s">
        <v>421</v>
      </c>
      <c r="D185" s="193">
        <v>21671.96</v>
      </c>
      <c r="E185" s="193">
        <v>22198.44</v>
      </c>
      <c r="F185" s="44">
        <f t="shared" si="26"/>
        <v>102.42931419216352</v>
      </c>
    </row>
    <row r="186" spans="1:6" ht="12.75" customHeight="1" x14ac:dyDescent="0.2">
      <c r="A186" s="62">
        <v>3238</v>
      </c>
      <c r="B186" s="63" t="s">
        <v>422</v>
      </c>
      <c r="C186" s="267" t="s">
        <v>423</v>
      </c>
      <c r="D186" s="193">
        <v>4057.2</v>
      </c>
      <c r="E186" s="193">
        <v>4925.7</v>
      </c>
      <c r="F186" s="44">
        <f t="shared" si="26"/>
        <v>121.40638864241349</v>
      </c>
    </row>
    <row r="187" spans="1:6" ht="12.75" customHeight="1" x14ac:dyDescent="0.2">
      <c r="A187" s="62">
        <v>3239</v>
      </c>
      <c r="B187" s="63" t="s">
        <v>424</v>
      </c>
      <c r="C187" s="267" t="s">
        <v>425</v>
      </c>
      <c r="D187" s="193">
        <v>4483.3900000000003</v>
      </c>
      <c r="E187" s="193">
        <v>6619.24</v>
      </c>
      <c r="F187" s="44">
        <f t="shared" si="26"/>
        <v>147.63917482083869</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31754.89</v>
      </c>
      <c r="E194" s="59">
        <f t="shared" si="36"/>
        <v>85404.13</v>
      </c>
      <c r="F194" s="44">
        <f t="shared" si="26"/>
        <v>268.94796360497548</v>
      </c>
    </row>
    <row r="195" spans="1:6" ht="12.75" customHeight="1" x14ac:dyDescent="0.2">
      <c r="A195" s="62">
        <v>3291</v>
      </c>
      <c r="B195" s="182" t="s">
        <v>440</v>
      </c>
      <c r="C195" s="267" t="s">
        <v>441</v>
      </c>
      <c r="D195" s="193">
        <v>5289.2</v>
      </c>
      <c r="E195" s="193">
        <v>2291.75</v>
      </c>
      <c r="F195" s="44">
        <f t="shared" si="26"/>
        <v>43.328858806624822</v>
      </c>
    </row>
    <row r="196" spans="1:6" ht="12.75" customHeight="1" x14ac:dyDescent="0.2">
      <c r="A196" s="62">
        <v>3292</v>
      </c>
      <c r="B196" s="63" t="s">
        <v>442</v>
      </c>
      <c r="C196" s="267" t="s">
        <v>443</v>
      </c>
      <c r="D196" s="193">
        <v>685.18</v>
      </c>
      <c r="E196" s="193">
        <v>718.62</v>
      </c>
      <c r="F196" s="44">
        <f t="shared" si="26"/>
        <v>104.88046936571413</v>
      </c>
    </row>
    <row r="197" spans="1:6" ht="12.75" customHeight="1" x14ac:dyDescent="0.2">
      <c r="A197" s="62">
        <v>3293</v>
      </c>
      <c r="B197" s="63" t="s">
        <v>444</v>
      </c>
      <c r="C197" s="267" t="s">
        <v>445</v>
      </c>
      <c r="D197" s="193">
        <v>1562.02</v>
      </c>
      <c r="E197" s="193">
        <v>768.9</v>
      </c>
      <c r="F197" s="44">
        <f t="shared" si="26"/>
        <v>49.224721834547573</v>
      </c>
    </row>
    <row r="198" spans="1:6" ht="12.75" customHeight="1" x14ac:dyDescent="0.2">
      <c r="A198" s="62">
        <v>3294</v>
      </c>
      <c r="B198" s="63" t="s">
        <v>446</v>
      </c>
      <c r="C198" s="267" t="s">
        <v>447</v>
      </c>
      <c r="D198" s="193">
        <v>0</v>
      </c>
      <c r="E198" s="193">
        <v>3000</v>
      </c>
      <c r="F198" s="44" t="str">
        <f t="shared" si="26"/>
        <v>-</v>
      </c>
    </row>
    <row r="199" spans="1:6" ht="12.75" customHeight="1" x14ac:dyDescent="0.2">
      <c r="A199" s="62">
        <v>3295</v>
      </c>
      <c r="B199" s="63" t="s">
        <v>448</v>
      </c>
      <c r="C199" s="267" t="s">
        <v>449</v>
      </c>
      <c r="D199" s="193">
        <v>3598.49</v>
      </c>
      <c r="E199" s="193">
        <v>786.84</v>
      </c>
      <c r="F199" s="44">
        <f t="shared" si="26"/>
        <v>21.865838171010623</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20620</v>
      </c>
      <c r="E201" s="193">
        <v>77838.02</v>
      </c>
      <c r="F201" s="44">
        <f t="shared" si="26"/>
        <v>377.48797284190107</v>
      </c>
    </row>
    <row r="202" spans="1:6" ht="12.75" customHeight="1" x14ac:dyDescent="0.2">
      <c r="A202" s="62">
        <v>34</v>
      </c>
      <c r="B202" s="182" t="s">
        <v>454</v>
      </c>
      <c r="C202" s="267" t="s">
        <v>455</v>
      </c>
      <c r="D202" s="59">
        <f t="shared" ref="D202:E202" si="37">D203+D208+D216</f>
        <v>3635</v>
      </c>
      <c r="E202" s="59">
        <f t="shared" si="37"/>
        <v>3663.47</v>
      </c>
      <c r="F202" s="44">
        <f t="shared" si="26"/>
        <v>100.78321870701512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1617.0500000000002</v>
      </c>
      <c r="E208" s="59">
        <f t="shared" si="39"/>
        <v>1362.85</v>
      </c>
      <c r="F208" s="44">
        <f t="shared" si="26"/>
        <v>84.280016078661745</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1159.3800000000001</v>
      </c>
      <c r="E210" s="193">
        <v>665.46</v>
      </c>
      <c r="F210" s="44">
        <f t="shared" si="26"/>
        <v>57.397919577705323</v>
      </c>
    </row>
    <row r="211" spans="1:6" ht="24" x14ac:dyDescent="0.2">
      <c r="A211" s="62">
        <v>3423</v>
      </c>
      <c r="B211" s="182" t="s">
        <v>472</v>
      </c>
      <c r="C211" s="267" t="s">
        <v>473</v>
      </c>
      <c r="D211" s="193">
        <v>457.67</v>
      </c>
      <c r="E211" s="193">
        <v>697.39</v>
      </c>
      <c r="F211" s="44">
        <f t="shared" si="26"/>
        <v>152.37835121375662</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2017.95</v>
      </c>
      <c r="E216" s="59">
        <f t="shared" si="40"/>
        <v>2300.62</v>
      </c>
      <c r="F216" s="44">
        <f t="shared" si="26"/>
        <v>114.00778017294779</v>
      </c>
    </row>
    <row r="217" spans="1:6" ht="12.75" customHeight="1" x14ac:dyDescent="0.2">
      <c r="A217" s="62">
        <v>3431</v>
      </c>
      <c r="B217" s="181" t="s">
        <v>484</v>
      </c>
      <c r="C217" s="267" t="s">
        <v>485</v>
      </c>
      <c r="D217" s="193">
        <v>2013.79</v>
      </c>
      <c r="E217" s="193">
        <v>2286.33</v>
      </c>
      <c r="F217" s="44">
        <f t="shared" si="26"/>
        <v>113.53368524026834</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4.16</v>
      </c>
      <c r="E219" s="193">
        <v>14.29</v>
      </c>
      <c r="F219" s="44">
        <f t="shared" si="26"/>
        <v>343.50961538461536</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6101.19</v>
      </c>
      <c r="E221" s="59">
        <f t="shared" si="41"/>
        <v>9021.59</v>
      </c>
      <c r="F221" s="44">
        <f t="shared" si="26"/>
        <v>147.86607202857149</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6101.19</v>
      </c>
      <c r="E225" s="59">
        <f t="shared" si="43"/>
        <v>9021.59</v>
      </c>
      <c r="F225" s="44">
        <f t="shared" si="26"/>
        <v>147.86607202857149</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5742.9</v>
      </c>
      <c r="E227" s="193">
        <v>9021.59</v>
      </c>
      <c r="F227" s="44">
        <f t="shared" si="26"/>
        <v>157.09119086175974</v>
      </c>
    </row>
    <row r="228" spans="1:6" ht="12.75" customHeight="1" x14ac:dyDescent="0.2">
      <c r="A228" s="62">
        <v>3523</v>
      </c>
      <c r="B228" s="63" t="s">
        <v>506</v>
      </c>
      <c r="C228" s="267" t="s">
        <v>507</v>
      </c>
      <c r="D228" s="193">
        <v>358.29</v>
      </c>
      <c r="E228" s="193">
        <v>0</v>
      </c>
      <c r="F228" s="44">
        <f t="shared" si="26"/>
        <v>0</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306.58999999999997</v>
      </c>
      <c r="E262" s="59">
        <f t="shared" si="55"/>
        <v>1120</v>
      </c>
      <c r="F262" s="44">
        <f t="shared" ref="F262:F268" si="56">IF(D262&lt;&gt;0,IF(E262/D262&gt;=100,"&gt;&gt;100",E262/D262*100),"-")</f>
        <v>365.30871848396885</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306.58999999999997</v>
      </c>
      <c r="E269" s="59">
        <f t="shared" si="58"/>
        <v>1120</v>
      </c>
      <c r="F269" s="44">
        <f t="shared" ref="F269:F272" si="59">IF(D269&lt;&gt;0,IF(E269/D269&gt;=100,"&gt;&gt;100",E269/D269*100),"-")</f>
        <v>365.30871848396885</v>
      </c>
    </row>
    <row r="270" spans="1:6" ht="12.75" customHeight="1" x14ac:dyDescent="0.2">
      <c r="A270" s="62">
        <v>3721</v>
      </c>
      <c r="B270" s="64" t="s">
        <v>581</v>
      </c>
      <c r="C270" s="267" t="s">
        <v>582</v>
      </c>
      <c r="D270" s="193">
        <v>306.58999999999997</v>
      </c>
      <c r="E270" s="193">
        <v>1120</v>
      </c>
      <c r="F270" s="44">
        <f t="shared" si="59"/>
        <v>365.30871848396885</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45535.4</v>
      </c>
      <c r="E273" s="59">
        <f t="shared" si="60"/>
        <v>86797.59</v>
      </c>
      <c r="F273" s="44">
        <f t="shared" ref="F273:F277" si="61">IF(D273&lt;&gt;0,IF(E273/D273&gt;=100,"&gt;&gt;100",E273/D273*100),"-")</f>
        <v>190.61563091572708</v>
      </c>
    </row>
    <row r="274" spans="1:6" ht="12.75" customHeight="1" x14ac:dyDescent="0.2">
      <c r="A274" s="62">
        <v>381</v>
      </c>
      <c r="B274" s="63" t="s">
        <v>589</v>
      </c>
      <c r="C274" s="267" t="s">
        <v>590</v>
      </c>
      <c r="D274" s="59">
        <f t="shared" ref="D274:E274" si="62">SUM(D275:D277)</f>
        <v>44535.4</v>
      </c>
      <c r="E274" s="59">
        <f t="shared" si="62"/>
        <v>86797.59</v>
      </c>
      <c r="F274" s="44">
        <f t="shared" si="61"/>
        <v>194.89572340205768</v>
      </c>
    </row>
    <row r="275" spans="1:6" ht="12.75" customHeight="1" x14ac:dyDescent="0.2">
      <c r="A275" s="62">
        <v>3811</v>
      </c>
      <c r="B275" s="63" t="s">
        <v>591</v>
      </c>
      <c r="C275" s="267" t="s">
        <v>592</v>
      </c>
      <c r="D275" s="193">
        <v>44535.4</v>
      </c>
      <c r="E275" s="193">
        <v>86797.59</v>
      </c>
      <c r="F275" s="44">
        <f t="shared" si="61"/>
        <v>194.89572340205768</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1000</v>
      </c>
      <c r="E278" s="59">
        <f t="shared" si="63"/>
        <v>0</v>
      </c>
      <c r="F278" s="44">
        <f t="shared" ref="F278:F282" si="64">IF(D278&lt;&gt;0,IF(E278/D278&gt;=100,"&gt;&gt;100",E278/D278*100),"-")</f>
        <v>0</v>
      </c>
    </row>
    <row r="279" spans="1:6" ht="12.75" customHeight="1" x14ac:dyDescent="0.2">
      <c r="A279" s="62">
        <v>3821</v>
      </c>
      <c r="B279" s="63" t="s">
        <v>599</v>
      </c>
      <c r="C279" s="267" t="s">
        <v>600</v>
      </c>
      <c r="D279" s="193">
        <v>1000</v>
      </c>
      <c r="E279" s="193">
        <v>0</v>
      </c>
      <c r="F279" s="44">
        <f t="shared" si="64"/>
        <v>0</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168808.71</v>
      </c>
      <c r="E299" s="59">
        <f>E152-E297+E298</f>
        <v>298987.59999999998</v>
      </c>
      <c r="F299" s="44">
        <f t="shared" si="68"/>
        <v>177.11621633741527</v>
      </c>
    </row>
    <row r="300" spans="1:6" ht="12.75" customHeight="1" x14ac:dyDescent="0.2">
      <c r="A300" s="62" t="s">
        <v>630</v>
      </c>
      <c r="B300" s="63" t="s">
        <v>641</v>
      </c>
      <c r="C300" s="267" t="s">
        <v>642</v>
      </c>
      <c r="D300" s="59">
        <f>IF(D6&gt;=D299,D6-D299,0)</f>
        <v>40356.620000000024</v>
      </c>
      <c r="E300" s="59">
        <f>IF(E6&gt;=E299,E6-E299,0)</f>
        <v>0</v>
      </c>
      <c r="F300" s="44">
        <f t="shared" si="68"/>
        <v>0</v>
      </c>
    </row>
    <row r="301" spans="1:6" ht="12.75" customHeight="1" x14ac:dyDescent="0.2">
      <c r="A301" s="62" t="s">
        <v>630</v>
      </c>
      <c r="B301" s="63" t="s">
        <v>643</v>
      </c>
      <c r="C301" s="267" t="s">
        <v>644</v>
      </c>
      <c r="D301" s="59">
        <f>IF(D299&gt;=D6,D299-D6,0)</f>
        <v>0</v>
      </c>
      <c r="E301" s="59">
        <f>IF(E299&gt;=E6,E299-E6,0)</f>
        <v>49167.91</v>
      </c>
      <c r="F301" s="44" t="str">
        <f t="shared" si="68"/>
        <v>-</v>
      </c>
    </row>
    <row r="302" spans="1:6" ht="12.75" customHeight="1" x14ac:dyDescent="0.2">
      <c r="A302" s="62">
        <v>92211</v>
      </c>
      <c r="B302" s="63" t="s">
        <v>645</v>
      </c>
      <c r="C302" s="267" t="s">
        <v>646</v>
      </c>
      <c r="D302" s="193">
        <v>537947.98</v>
      </c>
      <c r="E302" s="193">
        <v>831927.45</v>
      </c>
      <c r="F302" s="44">
        <f t="shared" si="68"/>
        <v>154.64830818771733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129945.39</v>
      </c>
      <c r="E304" s="193">
        <v>188662.69</v>
      </c>
      <c r="F304" s="44">
        <f t="shared" si="68"/>
        <v>145.18613549891995</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2609.85</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2609.85</v>
      </c>
      <c r="F309" s="44" t="str">
        <f t="shared" si="72"/>
        <v>-</v>
      </c>
    </row>
    <row r="310" spans="1:6" ht="24" x14ac:dyDescent="0.2">
      <c r="A310" s="62">
        <v>711</v>
      </c>
      <c r="B310" s="63" t="s">
        <v>660</v>
      </c>
      <c r="C310" s="267" t="s">
        <v>661</v>
      </c>
      <c r="D310" s="59">
        <f t="shared" ref="D310:E310" si="74">SUM(D311:D313)</f>
        <v>0</v>
      </c>
      <c r="E310" s="59">
        <f t="shared" si="74"/>
        <v>2609.85</v>
      </c>
      <c r="F310" s="44" t="str">
        <f t="shared" si="72"/>
        <v>-</v>
      </c>
    </row>
    <row r="311" spans="1:6" ht="12.75" customHeight="1" x14ac:dyDescent="0.2">
      <c r="A311" s="62">
        <v>7111</v>
      </c>
      <c r="B311" s="63" t="s">
        <v>662</v>
      </c>
      <c r="C311" s="267" t="s">
        <v>663</v>
      </c>
      <c r="D311" s="193">
        <v>0</v>
      </c>
      <c r="E311" s="193">
        <v>2609.85</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78388.39</v>
      </c>
      <c r="E360" s="59">
        <f t="shared" si="86"/>
        <v>54336.240000000005</v>
      </c>
      <c r="F360" s="44">
        <f t="shared" si="72"/>
        <v>69.316693454221991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78388.39</v>
      </c>
      <c r="E373" s="59">
        <f t="shared" si="90"/>
        <v>54336.240000000005</v>
      </c>
      <c r="F373" s="44">
        <f t="shared" si="72"/>
        <v>69.316693454221991</v>
      </c>
    </row>
    <row r="374" spans="1:6" ht="12.75" customHeight="1" x14ac:dyDescent="0.2">
      <c r="A374" s="62">
        <v>421</v>
      </c>
      <c r="B374" s="63" t="s">
        <v>780</v>
      </c>
      <c r="C374" s="267" t="s">
        <v>781</v>
      </c>
      <c r="D374" s="59">
        <f t="shared" ref="D374:E374" si="91">SUM(D375:D378)</f>
        <v>56315.03</v>
      </c>
      <c r="E374" s="59">
        <f t="shared" si="91"/>
        <v>53774.240000000005</v>
      </c>
      <c r="F374" s="44">
        <f t="shared" si="72"/>
        <v>95.488255977134358</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56315.03</v>
      </c>
      <c r="E377" s="193">
        <v>31555.25</v>
      </c>
      <c r="F377" s="44">
        <f t="shared" si="72"/>
        <v>56.033442581847162</v>
      </c>
    </row>
    <row r="378" spans="1:6" ht="12.75" customHeight="1" x14ac:dyDescent="0.2">
      <c r="A378" s="62">
        <v>4214</v>
      </c>
      <c r="B378" s="63" t="s">
        <v>692</v>
      </c>
      <c r="C378" s="267" t="s">
        <v>785</v>
      </c>
      <c r="D378" s="193">
        <v>0</v>
      </c>
      <c r="E378" s="193">
        <v>22218.99</v>
      </c>
      <c r="F378" s="44" t="str">
        <f t="shared" si="72"/>
        <v>-</v>
      </c>
    </row>
    <row r="379" spans="1:6" ht="12.75" customHeight="1" x14ac:dyDescent="0.2">
      <c r="A379" s="62">
        <v>422</v>
      </c>
      <c r="B379" s="63" t="s">
        <v>786</v>
      </c>
      <c r="C379" s="267" t="s">
        <v>787</v>
      </c>
      <c r="D379" s="59">
        <f t="shared" ref="D379:E379" si="92">SUM(D380:D387)</f>
        <v>2060.86</v>
      </c>
      <c r="E379" s="59">
        <f t="shared" si="92"/>
        <v>562</v>
      </c>
      <c r="F379" s="44">
        <f t="shared" si="72"/>
        <v>27.270168764496372</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2060.86</v>
      </c>
      <c r="E386" s="193">
        <v>562</v>
      </c>
      <c r="F386" s="44">
        <f t="shared" si="72"/>
        <v>27.270168764496372</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20012.5</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3262.5</v>
      </c>
      <c r="E404" s="193">
        <v>0</v>
      </c>
      <c r="F404" s="44">
        <f t="shared" si="72"/>
        <v>0</v>
      </c>
    </row>
    <row r="405" spans="1:6" ht="12.75" customHeight="1" x14ac:dyDescent="0.2">
      <c r="A405" s="62">
        <v>4264</v>
      </c>
      <c r="B405" s="63" t="s">
        <v>746</v>
      </c>
      <c r="C405" s="267" t="s">
        <v>820</v>
      </c>
      <c r="D405" s="193">
        <v>16750</v>
      </c>
      <c r="E405" s="193">
        <v>0</v>
      </c>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78388.39</v>
      </c>
      <c r="E418" s="59">
        <f t="shared" si="102"/>
        <v>51726.390000000007</v>
      </c>
      <c r="F418" s="44">
        <f t="shared" si="72"/>
        <v>65.98731011059165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890217.22</v>
      </c>
      <c r="E420" s="193">
        <v>1319542.3500000001</v>
      </c>
      <c r="F420" s="44">
        <f t="shared" si="72"/>
        <v>148.22700801047188</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209165.33000000002</v>
      </c>
      <c r="E422" s="59">
        <f>E6+E308</f>
        <v>252429.53999999998</v>
      </c>
      <c r="F422" s="44">
        <f t="shared" si="72"/>
        <v>120.68421664336053</v>
      </c>
    </row>
    <row r="423" spans="1:6" ht="12.75" customHeight="1" x14ac:dyDescent="0.2">
      <c r="A423" s="62" t="s">
        <v>630</v>
      </c>
      <c r="B423" s="63" t="s">
        <v>853</v>
      </c>
      <c r="C423" s="267" t="s">
        <v>854</v>
      </c>
      <c r="D423" s="59">
        <f t="shared" ref="D423:E423" si="103">D299+D360</f>
        <v>247197.09999999998</v>
      </c>
      <c r="E423" s="59">
        <f t="shared" si="103"/>
        <v>353323.83999999997</v>
      </c>
      <c r="F423" s="44">
        <f t="shared" si="72"/>
        <v>142.93203277870171</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38031.76999999996</v>
      </c>
      <c r="E425" s="59">
        <f t="shared" si="105"/>
        <v>100894.29999999999</v>
      </c>
      <c r="F425" s="44">
        <f t="shared" si="72"/>
        <v>265.28951978832458</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352269.24</v>
      </c>
      <c r="E427" s="59">
        <f t="shared" si="107"/>
        <v>487614.90000000014</v>
      </c>
      <c r="F427" s="44">
        <f t="shared" si="72"/>
        <v>138.42108382781311</v>
      </c>
    </row>
    <row r="428" spans="1:6" ht="24" x14ac:dyDescent="0.2">
      <c r="A428" s="269" t="s">
        <v>864</v>
      </c>
      <c r="B428" s="263" t="s">
        <v>865</v>
      </c>
      <c r="C428" s="270" t="s">
        <v>866</v>
      </c>
      <c r="D428" s="80">
        <f t="shared" ref="D428:E428" si="108">D304+D421</f>
        <v>129945.39</v>
      </c>
      <c r="E428" s="80">
        <f t="shared" si="108"/>
        <v>188662.69</v>
      </c>
      <c r="F428" s="60">
        <f t="shared" si="72"/>
        <v>145.18613549891995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107000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107000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107000</v>
      </c>
      <c r="F497" s="44" t="str">
        <f t="shared" si="109"/>
        <v>-</v>
      </c>
    </row>
    <row r="498" spans="1:6" ht="12.75" customHeight="1" x14ac:dyDescent="0.2">
      <c r="A498" s="62">
        <v>8422</v>
      </c>
      <c r="B498" s="63" t="s">
        <v>1004</v>
      </c>
      <c r="C498" s="267" t="s">
        <v>1005</v>
      </c>
      <c r="D498" s="193">
        <v>0</v>
      </c>
      <c r="E498" s="193">
        <v>107000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7216.1</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7216.1</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7216.1</v>
      </c>
      <c r="F603" s="44" t="str">
        <f t="shared" si="109"/>
        <v>-</v>
      </c>
    </row>
    <row r="604" spans="1:6" ht="12.75" customHeight="1" x14ac:dyDescent="0.2">
      <c r="A604" s="62">
        <v>5422</v>
      </c>
      <c r="B604" s="63" t="s">
        <v>1206</v>
      </c>
      <c r="C604" s="267" t="s">
        <v>1207</v>
      </c>
      <c r="D604" s="193">
        <v>0</v>
      </c>
      <c r="E604" s="193">
        <v>7216.1</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99783.9</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210896.55</v>
      </c>
      <c r="E641" s="193">
        <v>196464.35</v>
      </c>
      <c r="F641" s="44">
        <f t="shared" si="109"/>
        <v>93.156739643204219</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209165.33000000002</v>
      </c>
      <c r="E643" s="59">
        <f>E422+E430</f>
        <v>359429.54</v>
      </c>
      <c r="F643" s="44">
        <f t="shared" si="109"/>
        <v>171.83992203679259</v>
      </c>
    </row>
    <row r="644" spans="1:6" ht="12.75" customHeight="1" x14ac:dyDescent="0.2">
      <c r="A644" s="62" t="s">
        <v>630</v>
      </c>
      <c r="B644" s="63" t="s">
        <v>1286</v>
      </c>
      <c r="C644" s="267" t="s">
        <v>1287</v>
      </c>
      <c r="D644" s="59">
        <f>D423+D535</f>
        <v>247197.09999999998</v>
      </c>
      <c r="E644" s="59">
        <f>E423+E535</f>
        <v>360539.93999999994</v>
      </c>
      <c r="F644" s="44">
        <f t="shared" si="109"/>
        <v>145.85120132881818</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38031.76999999996</v>
      </c>
      <c r="E646" s="59">
        <f t="shared" si="164"/>
        <v>1110.3999999999651</v>
      </c>
      <c r="F646" s="44">
        <f t="shared" si="109"/>
        <v>2.9196642701614106</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141372.69</v>
      </c>
      <c r="E648" s="59">
        <f>IF(E427-E426+E642-E641&gt;=0,E427-E426+E642-E641,0)</f>
        <v>291150.55000000016</v>
      </c>
      <c r="F648" s="44">
        <f t="shared" si="109"/>
        <v>205.94539864806998</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179404.45999999996</v>
      </c>
      <c r="E650" s="59">
        <f t="shared" si="166"/>
        <v>292260.95000000013</v>
      </c>
      <c r="F650" s="44">
        <f t="shared" si="109"/>
        <v>162.90617858664172</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12607.81</v>
      </c>
      <c r="E653" s="193">
        <v>0.62</v>
      </c>
      <c r="F653" s="44">
        <f t="shared" ref="F653:F740" si="167">IF(D653&lt;&gt;0,IF(E653/D653&gt;=100,"&gt;&gt;100",E653/D653*100),"-")</f>
        <v>4.9175867973898718E-3</v>
      </c>
    </row>
    <row r="654" spans="1:6" ht="12.75" customHeight="1" x14ac:dyDescent="0.2">
      <c r="A654" s="62" t="s">
        <v>1305</v>
      </c>
      <c r="B654" s="63" t="s">
        <v>1306</v>
      </c>
      <c r="C654" s="267" t="s">
        <v>1305</v>
      </c>
      <c r="D654" s="193">
        <v>326799.96000000002</v>
      </c>
      <c r="E654" s="193">
        <v>361627.21</v>
      </c>
      <c r="F654" s="44">
        <f t="shared" si="167"/>
        <v>110.65705454798709</v>
      </c>
    </row>
    <row r="655" spans="1:6" ht="12.75" customHeight="1" x14ac:dyDescent="0.2">
      <c r="A655" s="62" t="s">
        <v>1307</v>
      </c>
      <c r="B655" s="63" t="s">
        <v>1308</v>
      </c>
      <c r="C655" s="267" t="s">
        <v>1307</v>
      </c>
      <c r="D655" s="193">
        <v>276205.71000000002</v>
      </c>
      <c r="E655" s="193">
        <v>347620.01</v>
      </c>
      <c r="F655" s="44">
        <f t="shared" si="167"/>
        <v>125.85547561634405</v>
      </c>
    </row>
    <row r="656" spans="1:6" ht="24" x14ac:dyDescent="0.2">
      <c r="A656" s="62">
        <v>11</v>
      </c>
      <c r="B656" s="63" t="s">
        <v>1309</v>
      </c>
      <c r="C656" s="267" t="s">
        <v>1310</v>
      </c>
      <c r="D656" s="59">
        <f t="shared" ref="D656:E656" si="168">+D653+D654-D655</f>
        <v>63202.06</v>
      </c>
      <c r="E656" s="59">
        <f t="shared" si="168"/>
        <v>14007.820000000007</v>
      </c>
      <c r="F656" s="44">
        <f t="shared" si="167"/>
        <v>22.163549732397975</v>
      </c>
    </row>
    <row r="657" spans="1:6" ht="24" x14ac:dyDescent="0.2">
      <c r="A657" s="62" t="s">
        <v>630</v>
      </c>
      <c r="B657" s="63" t="s">
        <v>1311</v>
      </c>
      <c r="C657" s="267" t="s">
        <v>1312</v>
      </c>
      <c r="D657" s="273">
        <v>5</v>
      </c>
      <c r="E657" s="273">
        <v>4</v>
      </c>
      <c r="F657" s="44">
        <f t="shared" si="167"/>
        <v>80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4</v>
      </c>
      <c r="E659" s="273">
        <v>4</v>
      </c>
      <c r="F659" s="44">
        <f t="shared" si="167"/>
        <v>100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9058.75</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33951.08</v>
      </c>
      <c r="E669" s="193">
        <v>36873.72</v>
      </c>
      <c r="F669" s="44">
        <f t="shared" si="167"/>
        <v>108.60838594825259</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1120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327.33</v>
      </c>
      <c r="E734" s="191">
        <v>633.1</v>
      </c>
      <c r="F734" s="70">
        <f t="shared" si="167"/>
        <v>193.41337488161795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235.15</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7198.44</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3729.24</v>
      </c>
      <c r="F740" s="70" t="str">
        <f t="shared" si="167"/>
        <v>-</v>
      </c>
    </row>
    <row r="741" spans="1:6" ht="12.75" customHeight="1" x14ac:dyDescent="0.2">
      <c r="A741" s="69">
        <v>32911</v>
      </c>
      <c r="B741" s="64" t="s">
        <v>1460</v>
      </c>
      <c r="C741" s="301" t="s">
        <v>1461</v>
      </c>
      <c r="D741" s="191">
        <v>5289.2</v>
      </c>
      <c r="E741" s="191">
        <v>1988.75</v>
      </c>
      <c r="F741" s="70">
        <f t="shared" ref="F741:F1006" si="169">IF(D741&lt;&gt;0,IF(E741/D741&gt;=100,"&gt;&gt;100",E741/D741*100),"-")</f>
        <v>37.600204189669519</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1">
        <v>0</v>
      </c>
      <c r="F754" s="44" t="str">
        <f t="shared" si="169"/>
        <v>-</v>
      </c>
    </row>
    <row r="755" spans="1:6" ht="12.75" customHeight="1" x14ac:dyDescent="0.2">
      <c r="A755" s="62">
        <v>34215</v>
      </c>
      <c r="B755" s="63" t="s">
        <v>1488</v>
      </c>
      <c r="C755" s="267" t="s">
        <v>1489</v>
      </c>
      <c r="D755" s="193">
        <v>0</v>
      </c>
      <c r="E755" s="191">
        <v>0</v>
      </c>
      <c r="F755" s="44" t="str">
        <f t="shared" si="169"/>
        <v>-</v>
      </c>
    </row>
    <row r="756" spans="1:6" ht="12.75" customHeight="1" x14ac:dyDescent="0.2">
      <c r="A756" s="62">
        <v>34216</v>
      </c>
      <c r="B756" s="63" t="s">
        <v>1490</v>
      </c>
      <c r="C756" s="267" t="s">
        <v>1491</v>
      </c>
      <c r="D756" s="193">
        <v>0</v>
      </c>
      <c r="E756" s="191">
        <v>0</v>
      </c>
      <c r="F756" s="44" t="str">
        <f t="shared" si="169"/>
        <v>-</v>
      </c>
    </row>
    <row r="757" spans="1:6" ht="12.75" customHeight="1" x14ac:dyDescent="0.2">
      <c r="A757" s="62">
        <v>34222</v>
      </c>
      <c r="B757" s="63" t="s">
        <v>1492</v>
      </c>
      <c r="C757" s="267" t="s">
        <v>1493</v>
      </c>
      <c r="D757" s="193">
        <v>1159.3800000000001</v>
      </c>
      <c r="E757" s="191">
        <v>665.46</v>
      </c>
      <c r="F757" s="44">
        <f t="shared" si="169"/>
        <v>57.397919577705323</v>
      </c>
    </row>
    <row r="758" spans="1:6" ht="12.75" customHeight="1" x14ac:dyDescent="0.2">
      <c r="A758" s="62">
        <v>34223</v>
      </c>
      <c r="B758" s="63" t="s">
        <v>1494</v>
      </c>
      <c r="C758" s="267" t="s">
        <v>1495</v>
      </c>
      <c r="D758" s="193">
        <v>0</v>
      </c>
      <c r="E758" s="191">
        <v>0</v>
      </c>
      <c r="F758" s="44" t="str">
        <f t="shared" si="169"/>
        <v>-</v>
      </c>
    </row>
    <row r="759" spans="1:6" ht="24" x14ac:dyDescent="0.2">
      <c r="A759" s="62">
        <v>34224</v>
      </c>
      <c r="B759" s="63" t="s">
        <v>1496</v>
      </c>
      <c r="C759" s="267" t="s">
        <v>1497</v>
      </c>
      <c r="D759" s="193">
        <v>0</v>
      </c>
      <c r="E759" s="191">
        <v>0</v>
      </c>
      <c r="F759" s="44" t="str">
        <f t="shared" si="169"/>
        <v>-</v>
      </c>
    </row>
    <row r="760" spans="1:6" ht="24" x14ac:dyDescent="0.2">
      <c r="A760" s="62">
        <v>34233</v>
      </c>
      <c r="B760" s="63" t="s">
        <v>1498</v>
      </c>
      <c r="C760" s="267" t="s">
        <v>1499</v>
      </c>
      <c r="D760" s="193">
        <v>457.67</v>
      </c>
      <c r="E760" s="191">
        <v>697.39</v>
      </c>
      <c r="F760" s="44">
        <f t="shared" si="169"/>
        <v>152.37835121375662</v>
      </c>
    </row>
    <row r="761" spans="1:6" ht="24" x14ac:dyDescent="0.2">
      <c r="A761" s="62">
        <v>34234</v>
      </c>
      <c r="B761" s="182" t="s">
        <v>1500</v>
      </c>
      <c r="C761" s="267" t="s">
        <v>1501</v>
      </c>
      <c r="D761" s="193">
        <v>0</v>
      </c>
      <c r="E761" s="191">
        <v>0</v>
      </c>
      <c r="F761" s="44" t="str">
        <f t="shared" si="169"/>
        <v>-</v>
      </c>
    </row>
    <row r="762" spans="1:6" ht="24" x14ac:dyDescent="0.2">
      <c r="A762" s="62">
        <v>34235</v>
      </c>
      <c r="B762" s="182" t="s">
        <v>1502</v>
      </c>
      <c r="C762" s="267" t="s">
        <v>1503</v>
      </c>
      <c r="D762" s="193">
        <v>0</v>
      </c>
      <c r="E762" s="191">
        <v>0</v>
      </c>
      <c r="F762" s="44" t="str">
        <f t="shared" si="169"/>
        <v>-</v>
      </c>
    </row>
    <row r="763" spans="1:6" ht="12.75" customHeight="1" x14ac:dyDescent="0.2">
      <c r="A763" s="62">
        <v>34236</v>
      </c>
      <c r="B763" s="63" t="s">
        <v>1504</v>
      </c>
      <c r="C763" s="267" t="s">
        <v>1505</v>
      </c>
      <c r="D763" s="193">
        <v>0</v>
      </c>
      <c r="E763" s="191">
        <v>0</v>
      </c>
      <c r="F763" s="44" t="str">
        <f t="shared" si="169"/>
        <v>-</v>
      </c>
    </row>
    <row r="764" spans="1:6" ht="12.75" customHeight="1" x14ac:dyDescent="0.2">
      <c r="A764" s="62">
        <v>34237</v>
      </c>
      <c r="B764" s="63" t="s">
        <v>1506</v>
      </c>
      <c r="C764" s="267" t="s">
        <v>1507</v>
      </c>
      <c r="D764" s="193">
        <v>0</v>
      </c>
      <c r="E764" s="191">
        <v>0</v>
      </c>
      <c r="F764" s="44" t="str">
        <f t="shared" si="169"/>
        <v>-</v>
      </c>
    </row>
    <row r="765" spans="1:6" ht="12.75" customHeight="1" x14ac:dyDescent="0.2">
      <c r="A765" s="62">
        <v>34238</v>
      </c>
      <c r="B765" s="63" t="s">
        <v>1508</v>
      </c>
      <c r="C765" s="267" t="s">
        <v>1509</v>
      </c>
      <c r="D765" s="193">
        <v>0</v>
      </c>
      <c r="E765" s="191">
        <v>0</v>
      </c>
      <c r="F765" s="44" t="str">
        <f t="shared" si="169"/>
        <v>-</v>
      </c>
    </row>
    <row r="766" spans="1:6" ht="24" x14ac:dyDescent="0.2">
      <c r="A766" s="62">
        <v>34273</v>
      </c>
      <c r="B766" s="63" t="s">
        <v>1510</v>
      </c>
      <c r="C766" s="267" t="s">
        <v>1511</v>
      </c>
      <c r="D766" s="193">
        <v>0</v>
      </c>
      <c r="E766" s="191">
        <v>0</v>
      </c>
      <c r="F766" s="44" t="str">
        <f t="shared" si="169"/>
        <v>-</v>
      </c>
    </row>
    <row r="767" spans="1:6" ht="12.75" customHeight="1" x14ac:dyDescent="0.2">
      <c r="A767" s="62">
        <v>34274</v>
      </c>
      <c r="B767" s="63" t="s">
        <v>1512</v>
      </c>
      <c r="C767" s="267" t="s">
        <v>1513</v>
      </c>
      <c r="D767" s="193">
        <v>0</v>
      </c>
      <c r="E767" s="191">
        <v>0</v>
      </c>
      <c r="F767" s="44" t="str">
        <f t="shared" si="169"/>
        <v>-</v>
      </c>
    </row>
    <row r="768" spans="1:6" ht="12.75" customHeight="1" x14ac:dyDescent="0.2">
      <c r="A768" s="62">
        <v>34275</v>
      </c>
      <c r="B768" s="63" t="s">
        <v>1514</v>
      </c>
      <c r="C768" s="267" t="s">
        <v>1515</v>
      </c>
      <c r="D768" s="193">
        <v>0</v>
      </c>
      <c r="E768" s="191">
        <v>0</v>
      </c>
      <c r="F768" s="44" t="str">
        <f t="shared" si="169"/>
        <v>-</v>
      </c>
    </row>
    <row r="769" spans="1:6" ht="12.75" customHeight="1" x14ac:dyDescent="0.2">
      <c r="A769" s="62">
        <v>34281</v>
      </c>
      <c r="B769" s="63" t="s">
        <v>1516</v>
      </c>
      <c r="C769" s="267" t="s">
        <v>1517</v>
      </c>
      <c r="D769" s="193">
        <v>0</v>
      </c>
      <c r="E769" s="191">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358.29</v>
      </c>
      <c r="E777" s="191">
        <v>0</v>
      </c>
      <c r="F777" s="70">
        <f t="shared" si="169"/>
        <v>0</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1">
        <v>0</v>
      </c>
      <c r="F801" s="44" t="str">
        <f t="shared" si="169"/>
        <v>-</v>
      </c>
    </row>
    <row r="802" spans="1:6" ht="12.75" customHeight="1" x14ac:dyDescent="0.2">
      <c r="A802" s="62" t="s">
        <v>1582</v>
      </c>
      <c r="B802" s="264" t="s">
        <v>1583</v>
      </c>
      <c r="C802" s="268" t="s">
        <v>1582</v>
      </c>
      <c r="D802" s="193">
        <v>0</v>
      </c>
      <c r="E802" s="191">
        <v>0</v>
      </c>
      <c r="F802" s="44" t="str">
        <f t="shared" si="169"/>
        <v>-</v>
      </c>
    </row>
    <row r="803" spans="1:6" ht="24" x14ac:dyDescent="0.2">
      <c r="A803" s="62" t="s">
        <v>1584</v>
      </c>
      <c r="B803" s="264" t="s">
        <v>1585</v>
      </c>
      <c r="C803" s="268" t="s">
        <v>1584</v>
      </c>
      <c r="D803" s="193">
        <v>0</v>
      </c>
      <c r="E803" s="191">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1">
        <v>0</v>
      </c>
      <c r="F821" s="44" t="str">
        <f t="shared" si="169"/>
        <v>-</v>
      </c>
    </row>
    <row r="822" spans="1:6" ht="12.75" customHeight="1" x14ac:dyDescent="0.2">
      <c r="A822" s="62" t="s">
        <v>1621</v>
      </c>
      <c r="B822" s="63" t="s">
        <v>1622</v>
      </c>
      <c r="C822" s="267" t="s">
        <v>1621</v>
      </c>
      <c r="D822" s="193">
        <v>0</v>
      </c>
      <c r="E822" s="191">
        <v>0</v>
      </c>
      <c r="F822" s="44" t="str">
        <f t="shared" si="169"/>
        <v>-</v>
      </c>
    </row>
    <row r="823" spans="1:6" ht="12.75" customHeight="1" x14ac:dyDescent="0.2">
      <c r="A823" s="62" t="s">
        <v>1623</v>
      </c>
      <c r="B823" s="63" t="s">
        <v>1624</v>
      </c>
      <c r="C823" s="267" t="s">
        <v>1623</v>
      </c>
      <c r="D823" s="193">
        <v>0</v>
      </c>
      <c r="E823" s="191">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1">
        <v>0</v>
      </c>
      <c r="F839" s="44" t="str">
        <f t="shared" si="169"/>
        <v>-</v>
      </c>
    </row>
    <row r="840" spans="1:6" ht="12.75" customHeight="1" x14ac:dyDescent="0.2">
      <c r="A840" s="62" t="s">
        <v>1657</v>
      </c>
      <c r="B840" s="63" t="s">
        <v>1658</v>
      </c>
      <c r="C840" s="267" t="s">
        <v>1657</v>
      </c>
      <c r="D840" s="193">
        <v>0</v>
      </c>
      <c r="E840" s="191">
        <v>0</v>
      </c>
      <c r="F840" s="44" t="str">
        <f t="shared" si="169"/>
        <v>-</v>
      </c>
    </row>
    <row r="841" spans="1:6" ht="12.75" customHeight="1" x14ac:dyDescent="0.2">
      <c r="A841" s="62" t="s">
        <v>1659</v>
      </c>
      <c r="B841" s="63" t="s">
        <v>1660</v>
      </c>
      <c r="C841" s="267" t="s">
        <v>1659</v>
      </c>
      <c r="D841" s="193">
        <v>0</v>
      </c>
      <c r="E841" s="191">
        <v>0</v>
      </c>
      <c r="F841" s="44" t="str">
        <f t="shared" si="169"/>
        <v>-</v>
      </c>
    </row>
    <row r="842" spans="1:6" ht="12.75" customHeight="1" x14ac:dyDescent="0.2">
      <c r="A842" s="62" t="s">
        <v>1661</v>
      </c>
      <c r="B842" s="63" t="s">
        <v>1662</v>
      </c>
      <c r="C842" s="267" t="s">
        <v>1661</v>
      </c>
      <c r="D842" s="193">
        <v>0</v>
      </c>
      <c r="E842" s="191">
        <v>0</v>
      </c>
      <c r="F842" s="44" t="str">
        <f t="shared" si="169"/>
        <v>-</v>
      </c>
    </row>
    <row r="843" spans="1:6" ht="12.75" customHeight="1" x14ac:dyDescent="0.2">
      <c r="A843" s="62" t="s">
        <v>1663</v>
      </c>
      <c r="B843" s="63" t="s">
        <v>1664</v>
      </c>
      <c r="C843" s="267" t="s">
        <v>1663</v>
      </c>
      <c r="D843" s="193">
        <v>306.58999999999997</v>
      </c>
      <c r="E843" s="191">
        <v>1120</v>
      </c>
      <c r="F843" s="44">
        <f t="shared" si="169"/>
        <v>365.30871848396885</v>
      </c>
    </row>
    <row r="844" spans="1:6" ht="12.75" customHeight="1" x14ac:dyDescent="0.2">
      <c r="A844" s="62" t="s">
        <v>1665</v>
      </c>
      <c r="B844" s="63" t="s">
        <v>1666</v>
      </c>
      <c r="C844" s="267" t="s">
        <v>1665</v>
      </c>
      <c r="D844" s="193">
        <v>0</v>
      </c>
      <c r="E844" s="191">
        <v>0</v>
      </c>
      <c r="F844" s="44" t="str">
        <f t="shared" si="169"/>
        <v>-</v>
      </c>
    </row>
    <row r="845" spans="1:6" ht="12.75" customHeight="1" x14ac:dyDescent="0.2">
      <c r="A845" s="62" t="s">
        <v>1667</v>
      </c>
      <c r="B845" s="63" t="s">
        <v>1668</v>
      </c>
      <c r="C845" s="267" t="s">
        <v>1667</v>
      </c>
      <c r="D845" s="193">
        <v>0</v>
      </c>
      <c r="E845" s="191">
        <v>0</v>
      </c>
      <c r="F845" s="44" t="str">
        <f t="shared" si="169"/>
        <v>-</v>
      </c>
    </row>
    <row r="846" spans="1:6" ht="12.75" customHeight="1" x14ac:dyDescent="0.2">
      <c r="A846" s="62">
        <v>37215</v>
      </c>
      <c r="B846" s="63" t="s">
        <v>1669</v>
      </c>
      <c r="C846" s="267" t="s">
        <v>1670</v>
      </c>
      <c r="D846" s="193">
        <v>0</v>
      </c>
      <c r="E846" s="191">
        <v>0</v>
      </c>
      <c r="F846" s="44" t="str">
        <f t="shared" si="169"/>
        <v>-</v>
      </c>
    </row>
    <row r="847" spans="1:6" ht="24" x14ac:dyDescent="0.2">
      <c r="A847" s="62">
        <v>37216</v>
      </c>
      <c r="B847" s="182" t="s">
        <v>1671</v>
      </c>
      <c r="C847" s="267" t="s">
        <v>1672</v>
      </c>
      <c r="D847" s="193">
        <v>0</v>
      </c>
      <c r="E847" s="191">
        <v>0</v>
      </c>
      <c r="F847" s="44" t="str">
        <f t="shared" si="169"/>
        <v>-</v>
      </c>
    </row>
    <row r="848" spans="1:6" ht="12.75" customHeight="1" x14ac:dyDescent="0.2">
      <c r="A848" s="62">
        <v>37217</v>
      </c>
      <c r="B848" s="63" t="s">
        <v>1673</v>
      </c>
      <c r="C848" s="267" t="s">
        <v>1674</v>
      </c>
      <c r="D848" s="193">
        <v>0</v>
      </c>
      <c r="E848" s="191">
        <v>0</v>
      </c>
      <c r="F848" s="44" t="str">
        <f t="shared" si="169"/>
        <v>-</v>
      </c>
    </row>
    <row r="849" spans="1:6" ht="12.75" customHeight="1" x14ac:dyDescent="0.2">
      <c r="A849" s="62">
        <v>37218</v>
      </c>
      <c r="B849" s="63" t="s">
        <v>1675</v>
      </c>
      <c r="C849" s="267" t="s">
        <v>1676</v>
      </c>
      <c r="D849" s="193">
        <v>0</v>
      </c>
      <c r="E849" s="191">
        <v>0</v>
      </c>
      <c r="F849" s="44" t="str">
        <f t="shared" si="169"/>
        <v>-</v>
      </c>
    </row>
    <row r="850" spans="1:6" ht="12.75" customHeight="1" x14ac:dyDescent="0.2">
      <c r="A850" s="62">
        <v>37219</v>
      </c>
      <c r="B850" s="63" t="s">
        <v>1677</v>
      </c>
      <c r="C850" s="267" t="s">
        <v>1678</v>
      </c>
      <c r="D850" s="193">
        <v>0</v>
      </c>
      <c r="E850" s="191">
        <v>0</v>
      </c>
      <c r="F850" s="44" t="str">
        <f t="shared" si="169"/>
        <v>-</v>
      </c>
    </row>
    <row r="851" spans="1:6" ht="12.75" customHeight="1" x14ac:dyDescent="0.2">
      <c r="A851" s="62">
        <v>37221</v>
      </c>
      <c r="B851" s="63" t="s">
        <v>1679</v>
      </c>
      <c r="C851" s="267" t="s">
        <v>1680</v>
      </c>
      <c r="D851" s="193">
        <v>0</v>
      </c>
      <c r="E851" s="191">
        <v>0</v>
      </c>
      <c r="F851" s="44" t="str">
        <f t="shared" si="169"/>
        <v>-</v>
      </c>
    </row>
    <row r="852" spans="1:6" ht="12.75" customHeight="1" x14ac:dyDescent="0.2">
      <c r="A852" s="62" t="s">
        <v>1681</v>
      </c>
      <c r="B852" s="63" t="s">
        <v>1658</v>
      </c>
      <c r="C852" s="267" t="s">
        <v>1681</v>
      </c>
      <c r="D852" s="193">
        <v>0</v>
      </c>
      <c r="E852" s="191">
        <v>0</v>
      </c>
      <c r="F852" s="44" t="str">
        <f t="shared" si="169"/>
        <v>-</v>
      </c>
    </row>
    <row r="853" spans="1:6" ht="12.75" customHeight="1" x14ac:dyDescent="0.2">
      <c r="A853" s="62" t="s">
        <v>1682</v>
      </c>
      <c r="B853" s="63" t="s">
        <v>1683</v>
      </c>
      <c r="C853" s="267" t="s">
        <v>1682</v>
      </c>
      <c r="D853" s="193">
        <v>0</v>
      </c>
      <c r="E853" s="191">
        <v>0</v>
      </c>
      <c r="F853" s="44" t="str">
        <f t="shared" si="169"/>
        <v>-</v>
      </c>
    </row>
    <row r="854" spans="1:6" ht="12.75" customHeight="1" x14ac:dyDescent="0.2">
      <c r="A854" s="62" t="s">
        <v>1684</v>
      </c>
      <c r="B854" s="63" t="s">
        <v>1685</v>
      </c>
      <c r="C854" s="267" t="s">
        <v>1684</v>
      </c>
      <c r="D854" s="193">
        <v>0</v>
      </c>
      <c r="E854" s="191">
        <v>0</v>
      </c>
      <c r="F854" s="44" t="str">
        <f t="shared" si="169"/>
        <v>-</v>
      </c>
    </row>
    <row r="855" spans="1:6" ht="12.75" customHeight="1" x14ac:dyDescent="0.2">
      <c r="A855" s="62" t="s">
        <v>1686</v>
      </c>
      <c r="B855" s="63" t="s">
        <v>1687</v>
      </c>
      <c r="C855" s="267" t="s">
        <v>1686</v>
      </c>
      <c r="D855" s="193">
        <v>0</v>
      </c>
      <c r="E855" s="191">
        <v>0</v>
      </c>
      <c r="F855" s="44" t="str">
        <f t="shared" si="169"/>
        <v>-</v>
      </c>
    </row>
    <row r="856" spans="1:6" ht="12.75" customHeight="1" x14ac:dyDescent="0.2">
      <c r="A856" s="62">
        <v>38117</v>
      </c>
      <c r="B856" s="63" t="s">
        <v>1688</v>
      </c>
      <c r="C856" s="267" t="s">
        <v>1689</v>
      </c>
      <c r="D856" s="193">
        <v>3676.94</v>
      </c>
      <c r="E856" s="193">
        <v>1858.13</v>
      </c>
      <c r="F856" s="44">
        <f t="shared" si="169"/>
        <v>50.534683731581154</v>
      </c>
    </row>
    <row r="857" spans="1:6" ht="12.75" customHeight="1" x14ac:dyDescent="0.2">
      <c r="A857" s="62">
        <v>38612</v>
      </c>
      <c r="B857" s="63" t="s">
        <v>1690</v>
      </c>
      <c r="C857" s="267" t="s">
        <v>1691</v>
      </c>
      <c r="D857" s="193">
        <v>0</v>
      </c>
      <c r="E857" s="191">
        <v>0</v>
      </c>
      <c r="F857" s="44" t="str">
        <f t="shared" si="169"/>
        <v>-</v>
      </c>
    </row>
    <row r="858" spans="1:6" ht="12.75" customHeight="1" x14ac:dyDescent="0.2">
      <c r="A858" s="62">
        <v>38613</v>
      </c>
      <c r="B858" s="63" t="s">
        <v>1692</v>
      </c>
      <c r="C858" s="267" t="s">
        <v>1693</v>
      </c>
      <c r="D858" s="193">
        <v>0</v>
      </c>
      <c r="E858" s="191">
        <v>0</v>
      </c>
      <c r="F858" s="44" t="str">
        <f t="shared" si="169"/>
        <v>-</v>
      </c>
    </row>
    <row r="859" spans="1:6" ht="12.75" customHeight="1" x14ac:dyDescent="0.2">
      <c r="A859" s="62">
        <v>38614</v>
      </c>
      <c r="B859" s="63" t="s">
        <v>1694</v>
      </c>
      <c r="C859" s="267" t="s">
        <v>1695</v>
      </c>
      <c r="D859" s="193">
        <v>0</v>
      </c>
      <c r="E859" s="191">
        <v>0</v>
      </c>
      <c r="F859" s="44" t="str">
        <f t="shared" si="169"/>
        <v>-</v>
      </c>
    </row>
    <row r="860" spans="1:6" ht="12.75" customHeight="1" x14ac:dyDescent="0.2">
      <c r="A860" s="62">
        <v>38615</v>
      </c>
      <c r="B860" s="63" t="s">
        <v>1696</v>
      </c>
      <c r="C860" s="267" t="s">
        <v>1697</v>
      </c>
      <c r="D860" s="193">
        <v>0</v>
      </c>
      <c r="E860" s="191">
        <v>0</v>
      </c>
      <c r="F860" s="44" t="str">
        <f t="shared" si="169"/>
        <v>-</v>
      </c>
    </row>
    <row r="861" spans="1:6" ht="12.75" customHeight="1" x14ac:dyDescent="0.2">
      <c r="A861" s="62">
        <v>38622</v>
      </c>
      <c r="B861" s="63" t="s">
        <v>1698</v>
      </c>
      <c r="C861" s="267" t="s">
        <v>1699</v>
      </c>
      <c r="D861" s="193">
        <v>0</v>
      </c>
      <c r="E861" s="191">
        <v>0</v>
      </c>
      <c r="F861" s="44" t="str">
        <f t="shared" si="169"/>
        <v>-</v>
      </c>
    </row>
    <row r="862" spans="1:6" ht="12.75" customHeight="1" x14ac:dyDescent="0.2">
      <c r="A862" s="62">
        <v>38623</v>
      </c>
      <c r="B862" s="63" t="s">
        <v>1700</v>
      </c>
      <c r="C862" s="267" t="s">
        <v>1701</v>
      </c>
      <c r="D862" s="193">
        <v>0</v>
      </c>
      <c r="E862" s="191">
        <v>0</v>
      </c>
      <c r="F862" s="44" t="str">
        <f t="shared" si="169"/>
        <v>-</v>
      </c>
    </row>
    <row r="863" spans="1:6" ht="12.75" customHeight="1" x14ac:dyDescent="0.2">
      <c r="A863" s="62">
        <v>38624</v>
      </c>
      <c r="B863" s="63" t="s">
        <v>1702</v>
      </c>
      <c r="C863" s="267" t="s">
        <v>1703</v>
      </c>
      <c r="D863" s="193">
        <v>0</v>
      </c>
      <c r="E863" s="191">
        <v>0</v>
      </c>
      <c r="F863" s="44" t="str">
        <f t="shared" si="169"/>
        <v>-</v>
      </c>
    </row>
    <row r="864" spans="1:6" ht="12.75" customHeight="1" x14ac:dyDescent="0.2">
      <c r="A864" s="62">
        <v>38625</v>
      </c>
      <c r="B864" s="63" t="s">
        <v>1704</v>
      </c>
      <c r="C864" s="267" t="s">
        <v>1705</v>
      </c>
      <c r="D864" s="193">
        <v>0</v>
      </c>
      <c r="E864" s="191">
        <v>0</v>
      </c>
      <c r="F864" s="44" t="str">
        <f t="shared" si="169"/>
        <v>-</v>
      </c>
    </row>
    <row r="865" spans="1:6" ht="12.75" customHeight="1" x14ac:dyDescent="0.2">
      <c r="A865" s="62" t="s">
        <v>1706</v>
      </c>
      <c r="B865" s="63" t="s">
        <v>1707</v>
      </c>
      <c r="C865" s="267" t="s">
        <v>1706</v>
      </c>
      <c r="D865" s="193">
        <v>0</v>
      </c>
      <c r="E865" s="191">
        <v>0</v>
      </c>
      <c r="F865" s="44" t="str">
        <f t="shared" si="169"/>
        <v>-</v>
      </c>
    </row>
    <row r="866" spans="1:6" ht="12.75" customHeight="1" x14ac:dyDescent="0.2">
      <c r="A866" s="62">
        <v>38631</v>
      </c>
      <c r="B866" s="63" t="s">
        <v>1708</v>
      </c>
      <c r="C866" s="267" t="s">
        <v>1709</v>
      </c>
      <c r="D866" s="193">
        <v>0</v>
      </c>
      <c r="E866" s="191">
        <v>0</v>
      </c>
      <c r="F866" s="44" t="str">
        <f t="shared" si="169"/>
        <v>-</v>
      </c>
    </row>
    <row r="867" spans="1:6" ht="12.75" customHeight="1" x14ac:dyDescent="0.2">
      <c r="A867" s="62">
        <v>38632</v>
      </c>
      <c r="B867" s="63" t="s">
        <v>1710</v>
      </c>
      <c r="C867" s="267" t="s">
        <v>1711</v>
      </c>
      <c r="D867" s="193">
        <v>0</v>
      </c>
      <c r="E867" s="191">
        <v>0</v>
      </c>
      <c r="F867" s="44" t="str">
        <f t="shared" si="169"/>
        <v>-</v>
      </c>
    </row>
    <row r="868" spans="1:6" ht="12.75" customHeight="1" x14ac:dyDescent="0.2">
      <c r="A868" s="62">
        <v>38641</v>
      </c>
      <c r="B868" s="63" t="s">
        <v>1712</v>
      </c>
      <c r="C868" s="267" t="s">
        <v>1713</v>
      </c>
      <c r="D868" s="193">
        <v>0</v>
      </c>
      <c r="E868" s="191">
        <v>0</v>
      </c>
      <c r="F868" s="44" t="str">
        <f t="shared" si="169"/>
        <v>-</v>
      </c>
    </row>
    <row r="869" spans="1:6" ht="12.75" customHeight="1" x14ac:dyDescent="0.2">
      <c r="A869" s="62" t="s">
        <v>1714</v>
      </c>
      <c r="B869" s="63" t="s">
        <v>1715</v>
      </c>
      <c r="C869" s="267" t="s">
        <v>1714</v>
      </c>
      <c r="D869" s="193">
        <v>0</v>
      </c>
      <c r="E869" s="191">
        <v>0</v>
      </c>
      <c r="F869" s="44" t="str">
        <f t="shared" si="169"/>
        <v>-</v>
      </c>
    </row>
    <row r="870" spans="1:6" ht="24" x14ac:dyDescent="0.2">
      <c r="A870" s="62" t="s">
        <v>1716</v>
      </c>
      <c r="B870" s="63" t="s">
        <v>1717</v>
      </c>
      <c r="C870" s="268" t="s">
        <v>1716</v>
      </c>
      <c r="D870" s="193">
        <v>0</v>
      </c>
      <c r="E870" s="191">
        <v>0</v>
      </c>
      <c r="F870" s="44" t="str">
        <f t="shared" si="169"/>
        <v>-</v>
      </c>
    </row>
    <row r="871" spans="1:6" ht="24" x14ac:dyDescent="0.2">
      <c r="A871" s="62" t="s">
        <v>1718</v>
      </c>
      <c r="B871" s="63" t="s">
        <v>1719</v>
      </c>
      <c r="C871" s="268" t="s">
        <v>1718</v>
      </c>
      <c r="D871" s="193">
        <v>0</v>
      </c>
      <c r="E871" s="191">
        <v>0</v>
      </c>
      <c r="F871" s="44" t="str">
        <f t="shared" si="169"/>
        <v>-</v>
      </c>
    </row>
    <row r="872" spans="1:6" ht="12.75" customHeight="1" x14ac:dyDescent="0.2">
      <c r="A872" s="62" t="s">
        <v>1720</v>
      </c>
      <c r="B872" s="63" t="s">
        <v>1721</v>
      </c>
      <c r="C872" s="268" t="s">
        <v>1720</v>
      </c>
      <c r="D872" s="193">
        <v>0</v>
      </c>
      <c r="E872" s="191">
        <v>0</v>
      </c>
      <c r="F872" s="44" t="str">
        <f t="shared" si="169"/>
        <v>-</v>
      </c>
    </row>
    <row r="873" spans="1:6" ht="24" x14ac:dyDescent="0.2">
      <c r="A873" s="62">
        <v>81212</v>
      </c>
      <c r="B873" s="63" t="s">
        <v>1722</v>
      </c>
      <c r="C873" s="267" t="s">
        <v>1723</v>
      </c>
      <c r="D873" s="193">
        <v>0</v>
      </c>
      <c r="E873" s="191">
        <v>0</v>
      </c>
      <c r="F873" s="44" t="str">
        <f t="shared" si="169"/>
        <v>-</v>
      </c>
    </row>
    <row r="874" spans="1:6" ht="12.75" customHeight="1" x14ac:dyDescent="0.2">
      <c r="A874" s="62">
        <v>81322</v>
      </c>
      <c r="B874" s="63" t="s">
        <v>1724</v>
      </c>
      <c r="C874" s="267" t="s">
        <v>1725</v>
      </c>
      <c r="D874" s="193">
        <v>0</v>
      </c>
      <c r="E874" s="191">
        <v>0</v>
      </c>
      <c r="F874" s="44" t="str">
        <f t="shared" si="169"/>
        <v>-</v>
      </c>
    </row>
    <row r="875" spans="1:6" ht="24" x14ac:dyDescent="0.2">
      <c r="A875" s="62">
        <v>81332</v>
      </c>
      <c r="B875" s="63" t="s">
        <v>1726</v>
      </c>
      <c r="C875" s="267" t="s">
        <v>1727</v>
      </c>
      <c r="D875" s="193">
        <v>0</v>
      </c>
      <c r="E875" s="191">
        <v>0</v>
      </c>
      <c r="F875" s="44" t="str">
        <f t="shared" si="169"/>
        <v>-</v>
      </c>
    </row>
    <row r="876" spans="1:6" ht="24" x14ac:dyDescent="0.2">
      <c r="A876" s="62">
        <v>81342</v>
      </c>
      <c r="B876" s="63" t="s">
        <v>1728</v>
      </c>
      <c r="C876" s="267" t="s">
        <v>1729</v>
      </c>
      <c r="D876" s="193">
        <v>0</v>
      </c>
      <c r="E876" s="191">
        <v>0</v>
      </c>
      <c r="F876" s="44" t="str">
        <f t="shared" si="169"/>
        <v>-</v>
      </c>
    </row>
    <row r="877" spans="1:6" ht="12.75" customHeight="1" x14ac:dyDescent="0.2">
      <c r="A877" s="62">
        <v>81411</v>
      </c>
      <c r="B877" s="63" t="s">
        <v>1730</v>
      </c>
      <c r="C877" s="267" t="s">
        <v>1731</v>
      </c>
      <c r="D877" s="193">
        <v>0</v>
      </c>
      <c r="E877" s="191">
        <v>0</v>
      </c>
      <c r="F877" s="44" t="str">
        <f t="shared" si="169"/>
        <v>-</v>
      </c>
    </row>
    <row r="878" spans="1:6" ht="12.75" customHeight="1" x14ac:dyDescent="0.2">
      <c r="A878" s="62">
        <v>81412</v>
      </c>
      <c r="B878" s="63" t="s">
        <v>1732</v>
      </c>
      <c r="C878" s="267" t="s">
        <v>1733</v>
      </c>
      <c r="D878" s="193">
        <v>0</v>
      </c>
      <c r="E878" s="191">
        <v>0</v>
      </c>
      <c r="F878" s="44" t="str">
        <f t="shared" si="169"/>
        <v>-</v>
      </c>
    </row>
    <row r="879" spans="1:6" ht="24" x14ac:dyDescent="0.2">
      <c r="A879" s="62">
        <v>81532</v>
      </c>
      <c r="B879" s="182" t="s">
        <v>1734</v>
      </c>
      <c r="C879" s="267" t="s">
        <v>1735</v>
      </c>
      <c r="D879" s="193">
        <v>0</v>
      </c>
      <c r="E879" s="191">
        <v>0</v>
      </c>
      <c r="F879" s="44" t="str">
        <f t="shared" si="169"/>
        <v>-</v>
      </c>
    </row>
    <row r="880" spans="1:6" ht="24" x14ac:dyDescent="0.2">
      <c r="A880" s="62">
        <v>81542</v>
      </c>
      <c r="B880" s="182" t="s">
        <v>1736</v>
      </c>
      <c r="C880" s="267" t="s">
        <v>1737</v>
      </c>
      <c r="D880" s="193">
        <v>0</v>
      </c>
      <c r="E880" s="191">
        <v>0</v>
      </c>
      <c r="F880" s="44" t="str">
        <f t="shared" si="169"/>
        <v>-</v>
      </c>
    </row>
    <row r="881" spans="1:6" ht="24" x14ac:dyDescent="0.2">
      <c r="A881" s="62">
        <v>81552</v>
      </c>
      <c r="B881" s="63" t="s">
        <v>1738</v>
      </c>
      <c r="C881" s="267" t="s">
        <v>1739</v>
      </c>
      <c r="D881" s="193">
        <v>0</v>
      </c>
      <c r="E881" s="191">
        <v>0</v>
      </c>
      <c r="F881" s="44" t="str">
        <f t="shared" si="169"/>
        <v>-</v>
      </c>
    </row>
    <row r="882" spans="1:6" ht="24" x14ac:dyDescent="0.2">
      <c r="A882" s="62">
        <v>81631</v>
      </c>
      <c r="B882" s="182" t="s">
        <v>1740</v>
      </c>
      <c r="C882" s="267" t="s">
        <v>1741</v>
      </c>
      <c r="D882" s="193">
        <v>0</v>
      </c>
      <c r="E882" s="191">
        <v>0</v>
      </c>
      <c r="F882" s="44" t="str">
        <f t="shared" si="169"/>
        <v>-</v>
      </c>
    </row>
    <row r="883" spans="1:6" ht="24" x14ac:dyDescent="0.2">
      <c r="A883" s="62">
        <v>81632</v>
      </c>
      <c r="B883" s="63" t="s">
        <v>1742</v>
      </c>
      <c r="C883" s="267" t="s">
        <v>1743</v>
      </c>
      <c r="D883" s="193">
        <v>0</v>
      </c>
      <c r="E883" s="191">
        <v>0</v>
      </c>
      <c r="F883" s="44" t="str">
        <f t="shared" si="169"/>
        <v>-</v>
      </c>
    </row>
    <row r="884" spans="1:6" ht="12.75" customHeight="1" x14ac:dyDescent="0.2">
      <c r="A884" s="62">
        <v>81641</v>
      </c>
      <c r="B884" s="63" t="s">
        <v>1744</v>
      </c>
      <c r="C884" s="267" t="s">
        <v>1745</v>
      </c>
      <c r="D884" s="193">
        <v>0</v>
      </c>
      <c r="E884" s="191">
        <v>0</v>
      </c>
      <c r="F884" s="44" t="str">
        <f t="shared" si="169"/>
        <v>-</v>
      </c>
    </row>
    <row r="885" spans="1:6" ht="12.75" customHeight="1" x14ac:dyDescent="0.2">
      <c r="A885" s="62">
        <v>81642</v>
      </c>
      <c r="B885" s="63" t="s">
        <v>1746</v>
      </c>
      <c r="C885" s="267" t="s">
        <v>1747</v>
      </c>
      <c r="D885" s="193">
        <v>0</v>
      </c>
      <c r="E885" s="191">
        <v>0</v>
      </c>
      <c r="F885" s="44" t="str">
        <f t="shared" si="169"/>
        <v>-</v>
      </c>
    </row>
    <row r="886" spans="1:6" ht="12.75" customHeight="1" x14ac:dyDescent="0.2">
      <c r="A886" s="62">
        <v>81711</v>
      </c>
      <c r="B886" s="63" t="s">
        <v>1748</v>
      </c>
      <c r="C886" s="267" t="s">
        <v>1749</v>
      </c>
      <c r="D886" s="193">
        <v>0</v>
      </c>
      <c r="E886" s="191">
        <v>0</v>
      </c>
      <c r="F886" s="44" t="str">
        <f t="shared" si="169"/>
        <v>-</v>
      </c>
    </row>
    <row r="887" spans="1:6" ht="12.75" customHeight="1" x14ac:dyDescent="0.2">
      <c r="A887" s="62">
        <v>81712</v>
      </c>
      <c r="B887" s="63" t="s">
        <v>1750</v>
      </c>
      <c r="C887" s="267" t="s">
        <v>1751</v>
      </c>
      <c r="D887" s="193">
        <v>0</v>
      </c>
      <c r="E887" s="191">
        <v>0</v>
      </c>
      <c r="F887" s="44" t="str">
        <f t="shared" si="169"/>
        <v>-</v>
      </c>
    </row>
    <row r="888" spans="1:6" ht="12.75" customHeight="1" x14ac:dyDescent="0.2">
      <c r="A888" s="62">
        <v>81721</v>
      </c>
      <c r="B888" s="63" t="s">
        <v>1752</v>
      </c>
      <c r="C888" s="267" t="s">
        <v>1753</v>
      </c>
      <c r="D888" s="193">
        <v>0</v>
      </c>
      <c r="E888" s="191">
        <v>0</v>
      </c>
      <c r="F888" s="44" t="str">
        <f t="shared" si="169"/>
        <v>-</v>
      </c>
    </row>
    <row r="889" spans="1:6" ht="12.75" customHeight="1" x14ac:dyDescent="0.2">
      <c r="A889" s="62">
        <v>81722</v>
      </c>
      <c r="B889" s="63" t="s">
        <v>1754</v>
      </c>
      <c r="C889" s="267" t="s">
        <v>1755</v>
      </c>
      <c r="D889" s="193">
        <v>0</v>
      </c>
      <c r="E889" s="191">
        <v>0</v>
      </c>
      <c r="F889" s="44" t="str">
        <f t="shared" si="169"/>
        <v>-</v>
      </c>
    </row>
    <row r="890" spans="1:6" ht="12.75" customHeight="1" x14ac:dyDescent="0.2">
      <c r="A890" s="62">
        <v>81731</v>
      </c>
      <c r="B890" s="63" t="s">
        <v>1756</v>
      </c>
      <c r="C890" s="267" t="s">
        <v>1757</v>
      </c>
      <c r="D890" s="193">
        <v>0</v>
      </c>
      <c r="E890" s="191">
        <v>0</v>
      </c>
      <c r="F890" s="44" t="str">
        <f t="shared" si="169"/>
        <v>-</v>
      </c>
    </row>
    <row r="891" spans="1:6" ht="12.75" customHeight="1" x14ac:dyDescent="0.2">
      <c r="A891" s="62">
        <v>81732</v>
      </c>
      <c r="B891" s="63" t="s">
        <v>1758</v>
      </c>
      <c r="C891" s="267" t="s">
        <v>1759</v>
      </c>
      <c r="D891" s="193">
        <v>0</v>
      </c>
      <c r="E891" s="191">
        <v>0</v>
      </c>
      <c r="F891" s="44" t="str">
        <f t="shared" si="169"/>
        <v>-</v>
      </c>
    </row>
    <row r="892" spans="1:6" ht="12.75" customHeight="1" x14ac:dyDescent="0.2">
      <c r="A892" s="62">
        <v>81741</v>
      </c>
      <c r="B892" s="63" t="s">
        <v>1760</v>
      </c>
      <c r="C892" s="267" t="s">
        <v>1761</v>
      </c>
      <c r="D892" s="193">
        <v>0</v>
      </c>
      <c r="E892" s="191">
        <v>0</v>
      </c>
      <c r="F892" s="44" t="str">
        <f t="shared" si="169"/>
        <v>-</v>
      </c>
    </row>
    <row r="893" spans="1:6" ht="12.75" customHeight="1" x14ac:dyDescent="0.2">
      <c r="A893" s="62">
        <v>81742</v>
      </c>
      <c r="B893" s="63" t="s">
        <v>1762</v>
      </c>
      <c r="C893" s="267" t="s">
        <v>1763</v>
      </c>
      <c r="D893" s="193">
        <v>0</v>
      </c>
      <c r="E893" s="191">
        <v>0</v>
      </c>
      <c r="F893" s="44" t="str">
        <f t="shared" si="169"/>
        <v>-</v>
      </c>
    </row>
    <row r="894" spans="1:6" ht="12.75" customHeight="1" x14ac:dyDescent="0.2">
      <c r="A894" s="62">
        <v>81751</v>
      </c>
      <c r="B894" s="63" t="s">
        <v>1764</v>
      </c>
      <c r="C894" s="267" t="s">
        <v>1765</v>
      </c>
      <c r="D894" s="193">
        <v>0</v>
      </c>
      <c r="E894" s="191">
        <v>0</v>
      </c>
      <c r="F894" s="44" t="str">
        <f t="shared" si="169"/>
        <v>-</v>
      </c>
    </row>
    <row r="895" spans="1:6" ht="12.75" customHeight="1" x14ac:dyDescent="0.2">
      <c r="A895" s="62">
        <v>81752</v>
      </c>
      <c r="B895" s="63" t="s">
        <v>1766</v>
      </c>
      <c r="C895" s="267" t="s">
        <v>1767</v>
      </c>
      <c r="D895" s="193">
        <v>0</v>
      </c>
      <c r="E895" s="191">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107000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1">
        <v>0</v>
      </c>
      <c r="F929" s="44" t="str">
        <f t="shared" si="169"/>
        <v>-</v>
      </c>
    </row>
    <row r="930" spans="1:6" ht="12.75" customHeight="1" x14ac:dyDescent="0.2">
      <c r="A930" s="62">
        <v>84722</v>
      </c>
      <c r="B930" s="63" t="s">
        <v>1836</v>
      </c>
      <c r="C930" s="267" t="s">
        <v>1837</v>
      </c>
      <c r="D930" s="193">
        <v>0</v>
      </c>
      <c r="E930" s="191">
        <v>0</v>
      </c>
      <c r="F930" s="44" t="str">
        <f t="shared" si="169"/>
        <v>-</v>
      </c>
    </row>
    <row r="931" spans="1:6" ht="12.75" customHeight="1" x14ac:dyDescent="0.2">
      <c r="A931" s="62">
        <v>84731</v>
      </c>
      <c r="B931" s="63" t="s">
        <v>1838</v>
      </c>
      <c r="C931" s="267" t="s">
        <v>1839</v>
      </c>
      <c r="D931" s="193">
        <v>0</v>
      </c>
      <c r="E931" s="191">
        <v>0</v>
      </c>
      <c r="F931" s="44" t="str">
        <f t="shared" si="169"/>
        <v>-</v>
      </c>
    </row>
    <row r="932" spans="1:6" ht="12.75" customHeight="1" x14ac:dyDescent="0.2">
      <c r="A932" s="62">
        <v>84732</v>
      </c>
      <c r="B932" s="63" t="s">
        <v>1840</v>
      </c>
      <c r="C932" s="267" t="s">
        <v>1841</v>
      </c>
      <c r="D932" s="193">
        <v>0</v>
      </c>
      <c r="E932" s="191">
        <v>0</v>
      </c>
      <c r="F932" s="44" t="str">
        <f t="shared" si="169"/>
        <v>-</v>
      </c>
    </row>
    <row r="933" spans="1:6" ht="12.75" customHeight="1" x14ac:dyDescent="0.2">
      <c r="A933" s="62">
        <v>84741</v>
      </c>
      <c r="B933" s="63" t="s">
        <v>1842</v>
      </c>
      <c r="C933" s="267" t="s">
        <v>1843</v>
      </c>
      <c r="D933" s="193">
        <v>0</v>
      </c>
      <c r="E933" s="191">
        <v>0</v>
      </c>
      <c r="F933" s="44" t="str">
        <f t="shared" si="169"/>
        <v>-</v>
      </c>
    </row>
    <row r="934" spans="1:6" ht="12.75" customHeight="1" x14ac:dyDescent="0.2">
      <c r="A934" s="62">
        <v>84742</v>
      </c>
      <c r="B934" s="63" t="s">
        <v>1844</v>
      </c>
      <c r="C934" s="267" t="s">
        <v>1845</v>
      </c>
      <c r="D934" s="193">
        <v>0</v>
      </c>
      <c r="E934" s="191">
        <v>0</v>
      </c>
      <c r="F934" s="44" t="str">
        <f t="shared" si="169"/>
        <v>-</v>
      </c>
    </row>
    <row r="935" spans="1:6" ht="12.75" customHeight="1" x14ac:dyDescent="0.2">
      <c r="A935" s="62">
        <v>84751</v>
      </c>
      <c r="B935" s="63" t="s">
        <v>1846</v>
      </c>
      <c r="C935" s="267" t="s">
        <v>1847</v>
      </c>
      <c r="D935" s="193">
        <v>0</v>
      </c>
      <c r="E935" s="191">
        <v>0</v>
      </c>
      <c r="F935" s="44" t="str">
        <f t="shared" si="169"/>
        <v>-</v>
      </c>
    </row>
    <row r="936" spans="1:6" ht="12.75" customHeight="1" x14ac:dyDescent="0.2">
      <c r="A936" s="62">
        <v>84752</v>
      </c>
      <c r="B936" s="63" t="s">
        <v>1848</v>
      </c>
      <c r="C936" s="267" t="s">
        <v>1849</v>
      </c>
      <c r="D936" s="193">
        <v>0</v>
      </c>
      <c r="E936" s="191">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1">
        <v>0</v>
      </c>
      <c r="F943" s="44" t="str">
        <f t="shared" si="169"/>
        <v>-</v>
      </c>
    </row>
    <row r="944" spans="1:6" ht="12.75" customHeight="1" x14ac:dyDescent="0.2">
      <c r="A944" s="62">
        <v>51332</v>
      </c>
      <c r="B944" s="63" t="s">
        <v>1864</v>
      </c>
      <c r="C944" s="267" t="s">
        <v>1865</v>
      </c>
      <c r="D944" s="193">
        <v>0</v>
      </c>
      <c r="E944" s="191">
        <v>0</v>
      </c>
      <c r="F944" s="44" t="str">
        <f t="shared" si="169"/>
        <v>-</v>
      </c>
    </row>
    <row r="945" spans="1:6" ht="24" x14ac:dyDescent="0.2">
      <c r="A945" s="62">
        <v>51342</v>
      </c>
      <c r="B945" s="63" t="s">
        <v>1866</v>
      </c>
      <c r="C945" s="267" t="s">
        <v>1867</v>
      </c>
      <c r="D945" s="193">
        <v>0</v>
      </c>
      <c r="E945" s="191">
        <v>0</v>
      </c>
      <c r="F945" s="44" t="str">
        <f t="shared" si="169"/>
        <v>-</v>
      </c>
    </row>
    <row r="946" spans="1:6" ht="12.75" customHeight="1" x14ac:dyDescent="0.2">
      <c r="A946" s="62">
        <v>51411</v>
      </c>
      <c r="B946" s="63" t="s">
        <v>1868</v>
      </c>
      <c r="C946" s="267" t="s">
        <v>1869</v>
      </c>
      <c r="D946" s="193">
        <v>0</v>
      </c>
      <c r="E946" s="191">
        <v>0</v>
      </c>
      <c r="F946" s="44" t="str">
        <f t="shared" si="169"/>
        <v>-</v>
      </c>
    </row>
    <row r="947" spans="1:6" ht="12.75" customHeight="1" x14ac:dyDescent="0.2">
      <c r="A947" s="62">
        <v>51412</v>
      </c>
      <c r="B947" s="63" t="s">
        <v>1870</v>
      </c>
      <c r="C947" s="267" t="s">
        <v>1871</v>
      </c>
      <c r="D947" s="193">
        <v>0</v>
      </c>
      <c r="E947" s="191">
        <v>0</v>
      </c>
      <c r="F947" s="44" t="str">
        <f t="shared" si="169"/>
        <v>-</v>
      </c>
    </row>
    <row r="948" spans="1:6" ht="24" x14ac:dyDescent="0.2">
      <c r="A948" s="62">
        <v>51532</v>
      </c>
      <c r="B948" s="63" t="s">
        <v>1872</v>
      </c>
      <c r="C948" s="267" t="s">
        <v>1873</v>
      </c>
      <c r="D948" s="193">
        <v>0</v>
      </c>
      <c r="E948" s="191">
        <v>0</v>
      </c>
      <c r="F948" s="44" t="str">
        <f t="shared" si="169"/>
        <v>-</v>
      </c>
    </row>
    <row r="949" spans="1:6" ht="24" x14ac:dyDescent="0.2">
      <c r="A949" s="62">
        <v>51542</v>
      </c>
      <c r="B949" s="63" t="s">
        <v>1874</v>
      </c>
      <c r="C949" s="267" t="s">
        <v>1875</v>
      </c>
      <c r="D949" s="193">
        <v>0</v>
      </c>
      <c r="E949" s="191">
        <v>0</v>
      </c>
      <c r="F949" s="44" t="str">
        <f t="shared" si="169"/>
        <v>-</v>
      </c>
    </row>
    <row r="950" spans="1:6" ht="24" x14ac:dyDescent="0.2">
      <c r="A950" s="62">
        <v>51552</v>
      </c>
      <c r="B950" s="182" t="s">
        <v>1876</v>
      </c>
      <c r="C950" s="267" t="s">
        <v>1877</v>
      </c>
      <c r="D950" s="193">
        <v>0</v>
      </c>
      <c r="E950" s="191">
        <v>0</v>
      </c>
      <c r="F950" s="44" t="str">
        <f t="shared" si="169"/>
        <v>-</v>
      </c>
    </row>
    <row r="951" spans="1:6" ht="24" x14ac:dyDescent="0.2">
      <c r="A951" s="62">
        <v>51631</v>
      </c>
      <c r="B951" s="63" t="s">
        <v>1878</v>
      </c>
      <c r="C951" s="267" t="s">
        <v>1879</v>
      </c>
      <c r="D951" s="193">
        <v>0</v>
      </c>
      <c r="E951" s="191">
        <v>0</v>
      </c>
      <c r="F951" s="44" t="str">
        <f t="shared" si="169"/>
        <v>-</v>
      </c>
    </row>
    <row r="952" spans="1:6" ht="24" x14ac:dyDescent="0.2">
      <c r="A952" s="62">
        <v>51632</v>
      </c>
      <c r="B952" s="63" t="s">
        <v>1880</v>
      </c>
      <c r="C952" s="267" t="s">
        <v>1881</v>
      </c>
      <c r="D952" s="193">
        <v>0</v>
      </c>
      <c r="E952" s="191">
        <v>0</v>
      </c>
      <c r="F952" s="44" t="str">
        <f t="shared" si="169"/>
        <v>-</v>
      </c>
    </row>
    <row r="953" spans="1:6" ht="12.75" customHeight="1" x14ac:dyDescent="0.2">
      <c r="A953" s="62">
        <v>51641</v>
      </c>
      <c r="B953" s="63" t="s">
        <v>1882</v>
      </c>
      <c r="C953" s="267" t="s">
        <v>1883</v>
      </c>
      <c r="D953" s="193">
        <v>0</v>
      </c>
      <c r="E953" s="191">
        <v>0</v>
      </c>
      <c r="F953" s="44" t="str">
        <f t="shared" si="169"/>
        <v>-</v>
      </c>
    </row>
    <row r="954" spans="1:6" ht="12.75" customHeight="1" x14ac:dyDescent="0.2">
      <c r="A954" s="62">
        <v>51642</v>
      </c>
      <c r="B954" s="63" t="s">
        <v>1884</v>
      </c>
      <c r="C954" s="267" t="s">
        <v>1885</v>
      </c>
      <c r="D954" s="193">
        <v>0</v>
      </c>
      <c r="E954" s="191">
        <v>0</v>
      </c>
      <c r="F954" s="44" t="str">
        <f t="shared" si="169"/>
        <v>-</v>
      </c>
    </row>
    <row r="955" spans="1:6" ht="12.75" customHeight="1" x14ac:dyDescent="0.2">
      <c r="A955" s="62">
        <v>51711</v>
      </c>
      <c r="B955" s="63" t="s">
        <v>1886</v>
      </c>
      <c r="C955" s="267" t="s">
        <v>1887</v>
      </c>
      <c r="D955" s="193">
        <v>0</v>
      </c>
      <c r="E955" s="191">
        <v>0</v>
      </c>
      <c r="F955" s="44" t="str">
        <f t="shared" si="169"/>
        <v>-</v>
      </c>
    </row>
    <row r="956" spans="1:6" ht="12.75" customHeight="1" x14ac:dyDescent="0.2">
      <c r="A956" s="62">
        <v>51712</v>
      </c>
      <c r="B956" s="63" t="s">
        <v>1888</v>
      </c>
      <c r="C956" s="267" t="s">
        <v>1889</v>
      </c>
      <c r="D956" s="193">
        <v>0</v>
      </c>
      <c r="E956" s="191">
        <v>0</v>
      </c>
      <c r="F956" s="44" t="str">
        <f t="shared" si="169"/>
        <v>-</v>
      </c>
    </row>
    <row r="957" spans="1:6" ht="12.75" customHeight="1" x14ac:dyDescent="0.2">
      <c r="A957" s="62">
        <v>51721</v>
      </c>
      <c r="B957" s="63" t="s">
        <v>1890</v>
      </c>
      <c r="C957" s="267" t="s">
        <v>1891</v>
      </c>
      <c r="D957" s="193">
        <v>0</v>
      </c>
      <c r="E957" s="191">
        <v>0</v>
      </c>
      <c r="F957" s="44" t="str">
        <f t="shared" si="169"/>
        <v>-</v>
      </c>
    </row>
    <row r="958" spans="1:6" ht="12.75" customHeight="1" x14ac:dyDescent="0.2">
      <c r="A958" s="62">
        <v>51722</v>
      </c>
      <c r="B958" s="63" t="s">
        <v>1892</v>
      </c>
      <c r="C958" s="267" t="s">
        <v>1893</v>
      </c>
      <c r="D958" s="193">
        <v>0</v>
      </c>
      <c r="E958" s="191">
        <v>0</v>
      </c>
      <c r="F958" s="44" t="str">
        <f t="shared" si="169"/>
        <v>-</v>
      </c>
    </row>
    <row r="959" spans="1:6" ht="12.75" customHeight="1" x14ac:dyDescent="0.2">
      <c r="A959" s="62">
        <v>51731</v>
      </c>
      <c r="B959" s="63" t="s">
        <v>1894</v>
      </c>
      <c r="C959" s="267" t="s">
        <v>1895</v>
      </c>
      <c r="D959" s="193">
        <v>0</v>
      </c>
      <c r="E959" s="191">
        <v>0</v>
      </c>
      <c r="F959" s="44" t="str">
        <f t="shared" si="169"/>
        <v>-</v>
      </c>
    </row>
    <row r="960" spans="1:6" ht="12.75" customHeight="1" x14ac:dyDescent="0.2">
      <c r="A960" s="62">
        <v>51732</v>
      </c>
      <c r="B960" s="63" t="s">
        <v>1896</v>
      </c>
      <c r="C960" s="267" t="s">
        <v>1897</v>
      </c>
      <c r="D960" s="193">
        <v>0</v>
      </c>
      <c r="E960" s="191">
        <v>0</v>
      </c>
      <c r="F960" s="44" t="str">
        <f t="shared" si="169"/>
        <v>-</v>
      </c>
    </row>
    <row r="961" spans="1:6" ht="12.75" customHeight="1" x14ac:dyDescent="0.2">
      <c r="A961" s="62">
        <v>51741</v>
      </c>
      <c r="B961" s="63" t="s">
        <v>1898</v>
      </c>
      <c r="C961" s="267" t="s">
        <v>1899</v>
      </c>
      <c r="D961" s="193">
        <v>0</v>
      </c>
      <c r="E961" s="191">
        <v>0</v>
      </c>
      <c r="F961" s="44" t="str">
        <f t="shared" si="169"/>
        <v>-</v>
      </c>
    </row>
    <row r="962" spans="1:6" ht="12.75" customHeight="1" x14ac:dyDescent="0.2">
      <c r="A962" s="62">
        <v>51742</v>
      </c>
      <c r="B962" s="63" t="s">
        <v>1900</v>
      </c>
      <c r="C962" s="267" t="s">
        <v>1901</v>
      </c>
      <c r="D962" s="193">
        <v>0</v>
      </c>
      <c r="E962" s="191">
        <v>0</v>
      </c>
      <c r="F962" s="44" t="str">
        <f t="shared" si="169"/>
        <v>-</v>
      </c>
    </row>
    <row r="963" spans="1:6" ht="12.75" customHeight="1" x14ac:dyDescent="0.2">
      <c r="A963" s="62">
        <v>51751</v>
      </c>
      <c r="B963" s="63" t="s">
        <v>1902</v>
      </c>
      <c r="C963" s="267" t="s">
        <v>1903</v>
      </c>
      <c r="D963" s="193">
        <v>0</v>
      </c>
      <c r="E963" s="191">
        <v>0</v>
      </c>
      <c r="F963" s="44" t="str">
        <f t="shared" si="169"/>
        <v>-</v>
      </c>
    </row>
    <row r="964" spans="1:6" ht="12.75" customHeight="1" x14ac:dyDescent="0.2">
      <c r="A964" s="62">
        <v>51752</v>
      </c>
      <c r="B964" s="63" t="s">
        <v>1904</v>
      </c>
      <c r="C964" s="267" t="s">
        <v>1905</v>
      </c>
      <c r="D964" s="193">
        <v>0</v>
      </c>
      <c r="E964" s="191">
        <v>0</v>
      </c>
      <c r="F964" s="44" t="str">
        <f t="shared" si="169"/>
        <v>-</v>
      </c>
    </row>
    <row r="965" spans="1:6" ht="24" x14ac:dyDescent="0.2">
      <c r="A965" s="62">
        <v>51761</v>
      </c>
      <c r="B965" s="64" t="s">
        <v>1906</v>
      </c>
      <c r="C965" s="267" t="s">
        <v>1907</v>
      </c>
      <c r="D965" s="193">
        <v>0</v>
      </c>
      <c r="E965" s="191">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1">
        <v>0</v>
      </c>
      <c r="F970" s="44" t="str">
        <f t="shared" si="169"/>
        <v>-</v>
      </c>
    </row>
    <row r="971" spans="1:6" ht="12.75" customHeight="1" x14ac:dyDescent="0.2">
      <c r="A971" s="62">
        <v>54152</v>
      </c>
      <c r="B971" s="64" t="s">
        <v>1918</v>
      </c>
      <c r="C971" s="267" t="s">
        <v>1919</v>
      </c>
      <c r="D971" s="193">
        <v>0</v>
      </c>
      <c r="E971" s="191">
        <v>0</v>
      </c>
      <c r="F971" s="44" t="str">
        <f t="shared" si="169"/>
        <v>-</v>
      </c>
    </row>
    <row r="972" spans="1:6" ht="24" x14ac:dyDescent="0.2">
      <c r="A972" s="62">
        <v>54162</v>
      </c>
      <c r="B972" s="64" t="s">
        <v>1920</v>
      </c>
      <c r="C972" s="267" t="s">
        <v>1921</v>
      </c>
      <c r="D972" s="193">
        <v>0</v>
      </c>
      <c r="E972" s="191">
        <v>0</v>
      </c>
      <c r="F972" s="44" t="str">
        <f t="shared" si="169"/>
        <v>-</v>
      </c>
    </row>
    <row r="973" spans="1:6" ht="24" x14ac:dyDescent="0.2">
      <c r="A973" s="62">
        <v>54221</v>
      </c>
      <c r="B973" s="181" t="s">
        <v>1922</v>
      </c>
      <c r="C973" s="267" t="s">
        <v>1923</v>
      </c>
      <c r="D973" s="193">
        <v>0</v>
      </c>
      <c r="E973" s="191">
        <v>0</v>
      </c>
      <c r="F973" s="44" t="str">
        <f t="shared" si="169"/>
        <v>-</v>
      </c>
    </row>
    <row r="974" spans="1:6" ht="24" x14ac:dyDescent="0.2">
      <c r="A974" s="69">
        <v>54222</v>
      </c>
      <c r="B974" s="181" t="s">
        <v>1924</v>
      </c>
      <c r="C974" s="301" t="s">
        <v>1925</v>
      </c>
      <c r="D974" s="191">
        <v>0</v>
      </c>
      <c r="E974" s="191">
        <v>7216.1</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9"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513615.07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461616.68999999994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298975.83999999997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38236.44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160136.75</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3663.47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9021.59</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1120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86797.59</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54336.24</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107000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107000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1304.6099999999999</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347273.91000000009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217306.14000000004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36960.199999999997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115327.88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3739.39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22856.85</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1681.34</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36740.480000000003</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113563.23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9656.02</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9656.02</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6748.52</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627957.84999999986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112334.48000000001</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58743.240000000005</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55110.32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27175.72</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26438.6</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1496</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17.05</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17.05</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3615.87</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671.4</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2944.47</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53591.24</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43336.24</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4530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5725</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515623.37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130710.35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384498.27</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414.75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27054</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Provjera</v>
      </c>
      <c r="C234" s="90" t="s">
        <v>3434</v>
      </c>
      <c r="D234" s="94"/>
      <c r="E234" s="50">
        <f>MAX(G234:K234)</f>
        <v>0</v>
      </c>
      <c r="F234" s="50">
        <f>MAX(L234:O234)</f>
        <v>1</v>
      </c>
      <c r="G234" s="50"/>
      <c r="H234" s="50"/>
      <c r="I234" s="50"/>
      <c r="J234" s="50"/>
      <c r="K234" s="50"/>
      <c r="L234" s="50">
        <f>IF(AND('PR-RAS'!D95&gt;0,'PR-RAS'!D713=0,'PR-RAS'!D714=0),1,0)</f>
        <v>0</v>
      </c>
      <c r="M234" s="50">
        <f>IF(AND('PR-RAS'!E95&gt;0,'PR-RAS'!E713=0,'PR-RAS'!E714=0),1,0)</f>
        <v>1</v>
      </c>
      <c r="N234" s="50"/>
      <c r="O234" s="50"/>
      <c r="P234" s="50"/>
    </row>
    <row r="235" spans="1:16" ht="30" customHeight="1" x14ac:dyDescent="0.2">
      <c r="A235" s="104">
        <v>274</v>
      </c>
      <c r="B235" s="105" t="str">
        <f t="shared" si="16"/>
        <v>Provjera</v>
      </c>
      <c r="C235" s="90" t="s">
        <v>3435</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 Harapin</cp:lastModifiedBy>
  <cp:lastPrinted>2025-04-09T06:48:04Z</cp:lastPrinted>
  <dcterms:created xsi:type="dcterms:W3CDTF">2022-04-01T05:14:30Z</dcterms:created>
  <dcterms:modified xsi:type="dcterms:W3CDTF">2025-04-10T06:07:07Z</dcterms:modified>
</cp:coreProperties>
</file>